
<file path=[Content_Types].xml><?xml version="1.0" encoding="utf-8"?>
<Types xmlns="http://schemas.openxmlformats.org/package/2006/content-types">
  <Default Extension="bin" ContentType="application/vnd.openxmlformats-officedocument.spreadsheetml.printerSettings"/>
  <Default Extension="emf" ContentType="image/x-emf"/>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1231"/>
  <workbookPr codeName="ThisWorkbook" autoCompressPictures="0"/>
  <mc:AlternateContent xmlns:mc="http://schemas.openxmlformats.org/markup-compatibility/2006">
    <mc:Choice Requires="x15">
      <x15ac:absPath xmlns:x15ac="http://schemas.microsoft.com/office/spreadsheetml/2010/11/ac" url="S:\FP-SEC\Groupes de travail divers\Métiers microtechnique\métier  DCM\procédure de qualifiaction\TPP\série 0\"/>
    </mc:Choice>
  </mc:AlternateContent>
  <xr:revisionPtr revIDLastSave="0" documentId="8_{9CD04E48-FF18-4E9C-BC53-2C1871876B31}" xr6:coauthVersionLast="40" xr6:coauthVersionMax="40" xr10:uidLastSave="{00000000-0000-0000-0000-000000000000}"/>
  <bookViews>
    <workbookView xWindow="0" yWindow="1290" windowWidth="28800" windowHeight="14910" firstSheet="3" activeTab="4" xr2:uid="{00000000-000D-0000-FFFF-FFFF00000000}"/>
  </bookViews>
  <sheets>
    <sheet name="Titre" sheetId="40" state="hidden" r:id="rId1"/>
    <sheet name="Cahier des charges" sheetId="26" state="hidden" r:id="rId2"/>
    <sheet name="Liste candidats" sheetId="28" r:id="rId3"/>
    <sheet name="Critères d'évaluation" sheetId="42" r:id="rId4"/>
    <sheet name="Evaluation mécanique" sheetId="31" r:id="rId5"/>
    <sheet name="Evaluation mise en plan" sheetId="32" r:id="rId6"/>
    <sheet name="Mesure mécanique" sheetId="33" r:id="rId7"/>
    <sheet name="Gammes opératoires" sheetId="24" state="hidden" r:id="rId8"/>
    <sheet name="Feuille de contrôle" sheetId="25" state="hidden" r:id="rId9"/>
    <sheet name="Protocole de mesure" sheetId="47" r:id="rId10"/>
    <sheet name="Gammes pièce 1" sheetId="48" r:id="rId11"/>
    <sheet name="Gammes pièce 2" sheetId="49" r:id="rId12"/>
  </sheets>
  <externalReferences>
    <externalReference r:id="rId13"/>
    <externalReference r:id="rId14"/>
  </externalReferences>
  <definedNames>
    <definedName name="_2" localSheetId="5">#REF!</definedName>
    <definedName name="_2" localSheetId="10">#REF!</definedName>
    <definedName name="_2" localSheetId="11">#REF!</definedName>
    <definedName name="_2" localSheetId="6">#REF!</definedName>
    <definedName name="_2">#REF!</definedName>
    <definedName name="_pt1" localSheetId="5">#REF!</definedName>
    <definedName name="_pt1" localSheetId="10">#REF!</definedName>
    <definedName name="_pt1" localSheetId="11">#REF!</definedName>
    <definedName name="_pt1" localSheetId="6">#REF!</definedName>
    <definedName name="_pt1">#REF!</definedName>
    <definedName name="_pt2" localSheetId="5">#REF!</definedName>
    <definedName name="_pt2" localSheetId="10">#REF!</definedName>
    <definedName name="_pt2" localSheetId="11">#REF!</definedName>
    <definedName name="_pt2" localSheetId="6">#REF!</definedName>
    <definedName name="_pt2">#REF!</definedName>
    <definedName name="_pt3" localSheetId="5">#REF!</definedName>
    <definedName name="_pt3" localSheetId="10">#REF!</definedName>
    <definedName name="_pt3" localSheetId="11">#REF!</definedName>
    <definedName name="_pt3" localSheetId="6">#REF!</definedName>
    <definedName name="_pt3">#REF!</definedName>
    <definedName name="_Som1" localSheetId="5">#REF!</definedName>
    <definedName name="_Som1" localSheetId="10">#REF!</definedName>
    <definedName name="_Som1" localSheetId="11">#REF!</definedName>
    <definedName name="_Som1" localSheetId="6">#REF!</definedName>
    <definedName name="_Som1">#REF!</definedName>
    <definedName name="_som2" localSheetId="5">#REF!</definedName>
    <definedName name="_som2" localSheetId="10">#REF!</definedName>
    <definedName name="_som2" localSheetId="11">#REF!</definedName>
    <definedName name="_som2" localSheetId="6">#REF!</definedName>
    <definedName name="_som2">#REF!</definedName>
    <definedName name="_som3" localSheetId="5">#REF!</definedName>
    <definedName name="_som3" localSheetId="10">#REF!</definedName>
    <definedName name="_som3" localSheetId="11">#REF!</definedName>
    <definedName name="_som3" localSheetId="6">#REF!</definedName>
    <definedName name="_som3">#REF!</definedName>
    <definedName name="d" localSheetId="11">#REF!</definedName>
    <definedName name="d">#REF!</definedName>
    <definedName name="_xlnm.Print_Titles" localSheetId="2">'Liste candidats'!$1:$1</definedName>
    <definedName name="Montage" localSheetId="5">#REF!</definedName>
    <definedName name="Montage" localSheetId="10">#REF!</definedName>
    <definedName name="Montage" localSheetId="11">#REF!</definedName>
    <definedName name="Montage" localSheetId="6">#REF!</definedName>
    <definedName name="Montage">#REF!</definedName>
    <definedName name="no_partiel_1" localSheetId="10">'[1]Candidats mic'!$A$4</definedName>
    <definedName name="no_partiel_1" localSheetId="11">'[1]Candidats mic'!$A$4</definedName>
    <definedName name="no_partiel_1">'[2]Candidats mic'!$A$4</definedName>
    <definedName name="no_partiel_2" localSheetId="10">'[1]Candidats mic'!$A$5</definedName>
    <definedName name="no_partiel_2" localSheetId="11">'[1]Candidats mic'!$A$5</definedName>
    <definedName name="no_partiel_2">'[2]Candidats mic'!$A$5</definedName>
    <definedName name="no_partiel_3" localSheetId="10">'[1]Candidats mic'!$A$6</definedName>
    <definedName name="no_partiel_3" localSheetId="11">'[1]Candidats mic'!$A$6</definedName>
    <definedName name="no_partiel_3">'[2]Candidats mic'!$A$6</definedName>
    <definedName name="no_partiel_4" localSheetId="10">'[1]Candidats mic'!$A$7</definedName>
    <definedName name="no_partiel_4" localSheetId="11">'[1]Candidats mic'!$A$7</definedName>
    <definedName name="no_partiel_4">'[2]Candidats mic'!$A$7</definedName>
    <definedName name="no_partiel_5" localSheetId="10">'[1]Candidats mic'!$A$8</definedName>
    <definedName name="no_partiel_5" localSheetId="11">'[1]Candidats mic'!$A$8</definedName>
    <definedName name="no_partiel_5">'[2]Candidats mic'!$A$8</definedName>
    <definedName name="nom_partiel_1" localSheetId="10">'[1]Candidats mic'!$C$4</definedName>
    <definedName name="nom_partiel_1" localSheetId="11">'[1]Candidats mic'!$C$4</definedName>
    <definedName name="nom_partiel_1">'[2]Candidats mic'!$C$4</definedName>
    <definedName name="nom_partiel_2" localSheetId="10">'[1]Candidats mic'!$C$5</definedName>
    <definedName name="nom_partiel_2" localSheetId="11">'[1]Candidats mic'!$C$5</definedName>
    <definedName name="nom_partiel_2">'[2]Candidats mic'!$C$5</definedName>
    <definedName name="nom_partiel_3" localSheetId="10">'[1]Candidats mic'!$C$6</definedName>
    <definedName name="nom_partiel_3" localSheetId="11">'[1]Candidats mic'!$C$6</definedName>
    <definedName name="nom_partiel_3">'[2]Candidats mic'!$C$6</definedName>
    <definedName name="nom_partiel_4" localSheetId="10">'[1]Candidats mic'!$C$7</definedName>
    <definedName name="nom_partiel_4" localSheetId="11">'[1]Candidats mic'!$C$7</definedName>
    <definedName name="nom_partiel_4">'[2]Candidats mic'!$C$7</definedName>
    <definedName name="nom_partiel_5" localSheetId="10">'[1]Candidats mic'!$C$8</definedName>
    <definedName name="nom_partiel_5" localSheetId="11">'[1]Candidats mic'!$C$8</definedName>
    <definedName name="nom_partiel_5">'[2]Candidats mic'!$C$8</definedName>
    <definedName name="prenom_partiel_1" localSheetId="10">'[1]Candidats mic'!$D$4</definedName>
    <definedName name="prenom_partiel_1" localSheetId="11">'[1]Candidats mic'!$D$4</definedName>
    <definedName name="prenom_partiel_1">'[2]Candidats mic'!$D$4</definedName>
    <definedName name="prenom_partiel_2" localSheetId="10">'[1]Candidats mic'!$D$5</definedName>
    <definedName name="prenom_partiel_2" localSheetId="11">'[1]Candidats mic'!$D$5</definedName>
    <definedName name="prenom_partiel_2">'[2]Candidats mic'!$D$5</definedName>
    <definedName name="prenom_partiel_3" localSheetId="10">'[1]Candidats mic'!$D$6</definedName>
    <definedName name="prenom_partiel_3" localSheetId="11">'[1]Candidats mic'!$D$6</definedName>
    <definedName name="prenom_partiel_3">'[2]Candidats mic'!$D$6</definedName>
    <definedName name="prenom_partiel_4" localSheetId="10">'[1]Candidats mic'!$D$7</definedName>
    <definedName name="prenom_partiel_4" localSheetId="11">'[1]Candidats mic'!$D$7</definedName>
    <definedName name="prenom_partiel_4">'[2]Candidats mic'!$D$7</definedName>
    <definedName name="prenom_partiel_5" localSheetId="10">'[1]Candidats mic'!$D$8</definedName>
    <definedName name="prenom_partiel_5" localSheetId="11">'[1]Candidats mic'!$D$8</definedName>
    <definedName name="prenom_partiel_5">'[2]Candidats mic'!$D$8</definedName>
    <definedName name="Print_Area" localSheetId="2">'Liste candidats'!$A$1:$I$21</definedName>
  </definedNames>
  <calcPr calcId="191029"/>
  <extLst>
    <ext xmlns:xcalcf="http://schemas.microsoft.com/office/spreadsheetml/2018/calcfeatures" uri="{B58B0392-4F1F-4190-BB64-5DF3571DCE5F}">
      <xcalcf:calcFeatures>
        <xcalcf:feature name="microsoft.com:RD"/>
        <xcalcf:feature name="microsoft.com:FV"/>
      </xcalcf:calcFeatures>
    </ext>
    <ext xmlns:mx="http://schemas.microsoft.com/office/mac/excel/2008/main" uri="{7523E5D3-25F3-A5E0-1632-64F254C22452}">
      <mx:ArchID Flags="2"/>
    </ext>
  </extLst>
</workbook>
</file>

<file path=xl/calcChain.xml><?xml version="1.0" encoding="utf-8"?>
<calcChain xmlns="http://schemas.openxmlformats.org/spreadsheetml/2006/main">
  <c r="C8" i="42" l="1"/>
  <c r="C7" i="42"/>
  <c r="C6" i="42"/>
  <c r="C4" i="42"/>
  <c r="C3" i="42"/>
  <c r="Y6" i="32" l="1"/>
  <c r="Y7" i="32"/>
  <c r="Y8" i="32"/>
  <c r="Y9" i="32"/>
  <c r="Y10" i="32"/>
  <c r="Y11" i="32"/>
  <c r="Y12" i="32"/>
  <c r="Y13" i="32"/>
  <c r="Y14" i="32"/>
  <c r="Y15" i="32"/>
  <c r="Y16" i="32"/>
  <c r="Y17" i="32"/>
  <c r="Y18" i="32"/>
  <c r="Y19" i="32"/>
  <c r="Y20" i="32"/>
  <c r="Y21" i="32"/>
  <c r="Y22" i="32"/>
  <c r="Y23" i="32"/>
  <c r="Y24" i="32"/>
  <c r="Y5" i="32"/>
  <c r="Y4" i="32"/>
  <c r="T6" i="32"/>
  <c r="T7" i="32"/>
  <c r="T8" i="32"/>
  <c r="T9" i="32"/>
  <c r="T10" i="32"/>
  <c r="T11" i="32"/>
  <c r="T12" i="32"/>
  <c r="T13" i="32"/>
  <c r="T14" i="32"/>
  <c r="T15" i="32"/>
  <c r="T16" i="32"/>
  <c r="T17" i="32"/>
  <c r="T18" i="32"/>
  <c r="T19" i="32"/>
  <c r="T20" i="32"/>
  <c r="T21" i="32"/>
  <c r="T22" i="32"/>
  <c r="T23" i="32"/>
  <c r="T24" i="32"/>
  <c r="T5" i="32"/>
  <c r="T4" i="32"/>
  <c r="N4" i="32"/>
  <c r="N24" i="32"/>
  <c r="N23" i="32"/>
  <c r="N22" i="32"/>
  <c r="N21" i="32"/>
  <c r="N20" i="32"/>
  <c r="N19" i="32"/>
  <c r="N18" i="32"/>
  <c r="N17" i="32"/>
  <c r="N16" i="32"/>
  <c r="N15" i="32"/>
  <c r="N14" i="32"/>
  <c r="N13" i="32"/>
  <c r="N12" i="32"/>
  <c r="N11" i="32"/>
  <c r="N10" i="32"/>
  <c r="N9" i="32"/>
  <c r="N8" i="32"/>
  <c r="N7" i="32"/>
  <c r="N6" i="32"/>
  <c r="N5" i="32"/>
  <c r="G6" i="32"/>
  <c r="G7" i="32"/>
  <c r="G8" i="32"/>
  <c r="G9" i="32"/>
  <c r="G10" i="32"/>
  <c r="G11" i="32"/>
  <c r="G12" i="32"/>
  <c r="G13" i="32"/>
  <c r="G14" i="32"/>
  <c r="G15" i="32"/>
  <c r="G16" i="32"/>
  <c r="G17" i="32"/>
  <c r="G18" i="32"/>
  <c r="G19" i="32"/>
  <c r="G20" i="32"/>
  <c r="G21" i="32"/>
  <c r="G22" i="32"/>
  <c r="G23" i="32"/>
  <c r="G24" i="32"/>
  <c r="G5" i="32"/>
  <c r="G4" i="32"/>
  <c r="AB22" i="32" l="1"/>
  <c r="AB20" i="32"/>
  <c r="AB12" i="32"/>
  <c r="AD12" i="32" s="1"/>
  <c r="AB18" i="32"/>
  <c r="AD18" i="32" s="1"/>
  <c r="AB14" i="32"/>
  <c r="AB10" i="32"/>
  <c r="AD10" i="32" s="1"/>
  <c r="AB6" i="32"/>
  <c r="AD6" i="32" s="1"/>
  <c r="AB21" i="32"/>
  <c r="AD21" i="32" s="1"/>
  <c r="AB17" i="32"/>
  <c r="AB13" i="32"/>
  <c r="AD13" i="32" s="1"/>
  <c r="AB9" i="32"/>
  <c r="AD9" i="32" s="1"/>
  <c r="AB24" i="32"/>
  <c r="AD24" i="32" s="1"/>
  <c r="AB16" i="32"/>
  <c r="AB8" i="32"/>
  <c r="AB4" i="32"/>
  <c r="AB23" i="32"/>
  <c r="AD23" i="32" s="1"/>
  <c r="AB19" i="32"/>
  <c r="AB15" i="32"/>
  <c r="AD15" i="32" s="1"/>
  <c r="AB11" i="32"/>
  <c r="AD11" i="32" s="1"/>
  <c r="AB7" i="32"/>
  <c r="AD7" i="32" s="1"/>
  <c r="AB5" i="32"/>
  <c r="AD14" i="32"/>
  <c r="AD22" i="32"/>
  <c r="AD19" i="32"/>
  <c r="AD16" i="32"/>
  <c r="AD20" i="32"/>
  <c r="AD8" i="32"/>
  <c r="AD5" i="32"/>
  <c r="AD17" i="32"/>
  <c r="T3" i="33"/>
  <c r="D3" i="31" s="1"/>
  <c r="C5" i="42" l="1"/>
  <c r="C9" i="42" s="1"/>
  <c r="H3" i="31"/>
  <c r="C19" i="42"/>
  <c r="T5" i="33"/>
  <c r="D5" i="31" s="1"/>
  <c r="H5" i="31" s="1"/>
  <c r="J5" i="31" s="1"/>
  <c r="T6" i="33"/>
  <c r="D6" i="31" s="1"/>
  <c r="H6" i="31" s="1"/>
  <c r="J6" i="31" s="1"/>
  <c r="T7" i="33"/>
  <c r="D7" i="31" s="1"/>
  <c r="H7" i="31" s="1"/>
  <c r="J7" i="31" s="1"/>
  <c r="T8" i="33"/>
  <c r="D8" i="31" s="1"/>
  <c r="H8" i="31" s="1"/>
  <c r="J8" i="31" s="1"/>
  <c r="T9" i="33"/>
  <c r="D9" i="31" s="1"/>
  <c r="H9" i="31" s="1"/>
  <c r="J9" i="31" s="1"/>
  <c r="T10" i="33"/>
  <c r="D10" i="31" s="1"/>
  <c r="H10" i="31" s="1"/>
  <c r="J10" i="31" s="1"/>
  <c r="T11" i="33"/>
  <c r="D11" i="31" s="1"/>
  <c r="H11" i="31" s="1"/>
  <c r="J11" i="31" s="1"/>
  <c r="T12" i="33"/>
  <c r="D12" i="31" s="1"/>
  <c r="H12" i="31" s="1"/>
  <c r="J12" i="31" s="1"/>
  <c r="T13" i="33"/>
  <c r="D13" i="31" s="1"/>
  <c r="H13" i="31" s="1"/>
  <c r="J13" i="31" s="1"/>
  <c r="T14" i="33"/>
  <c r="D14" i="31" s="1"/>
  <c r="H14" i="31" s="1"/>
  <c r="J14" i="31" s="1"/>
  <c r="T15" i="33"/>
  <c r="D15" i="31" s="1"/>
  <c r="H15" i="31" s="1"/>
  <c r="J15" i="31" s="1"/>
  <c r="T16" i="33"/>
  <c r="D16" i="31" s="1"/>
  <c r="H16" i="31" s="1"/>
  <c r="J16" i="31" s="1"/>
  <c r="T17" i="33"/>
  <c r="D17" i="31" s="1"/>
  <c r="H17" i="31" s="1"/>
  <c r="J17" i="31" s="1"/>
  <c r="T18" i="33"/>
  <c r="D18" i="31" s="1"/>
  <c r="H18" i="31" s="1"/>
  <c r="J18" i="31" s="1"/>
  <c r="T19" i="33"/>
  <c r="D19" i="31" s="1"/>
  <c r="H19" i="31" s="1"/>
  <c r="J19" i="31" s="1"/>
  <c r="T20" i="33"/>
  <c r="D20" i="31" s="1"/>
  <c r="H20" i="31" s="1"/>
  <c r="J20" i="31" s="1"/>
  <c r="T21" i="33"/>
  <c r="D21" i="31" s="1"/>
  <c r="H21" i="31" s="1"/>
  <c r="J21" i="31" s="1"/>
  <c r="T22" i="33"/>
  <c r="D22" i="31" s="1"/>
  <c r="H22" i="31" s="1"/>
  <c r="J22" i="31" s="1"/>
  <c r="T23" i="33"/>
  <c r="D23" i="31" s="1"/>
  <c r="H23" i="31" s="1"/>
  <c r="J23" i="31" s="1"/>
  <c r="A23" i="33"/>
  <c r="A22" i="33"/>
  <c r="A21" i="33"/>
  <c r="A20" i="33"/>
  <c r="A19" i="33"/>
  <c r="A18" i="33"/>
  <c r="A17" i="33"/>
  <c r="A16" i="33"/>
  <c r="A15" i="33"/>
  <c r="A14" i="33"/>
  <c r="A13" i="33"/>
  <c r="A12" i="33"/>
  <c r="A11" i="33"/>
  <c r="A10" i="33"/>
  <c r="A9" i="33"/>
  <c r="A8" i="33"/>
  <c r="A7" i="33"/>
  <c r="A6" i="33"/>
  <c r="A5" i="33"/>
  <c r="T4" i="33"/>
  <c r="D4" i="31" s="1"/>
  <c r="H4" i="31" s="1"/>
  <c r="J4" i="31" s="1"/>
  <c r="A4" i="33"/>
  <c r="A24" i="32"/>
  <c r="A23" i="32"/>
  <c r="A22" i="32"/>
  <c r="A21" i="32"/>
  <c r="A20" i="32"/>
  <c r="A19" i="32"/>
  <c r="A18" i="32"/>
  <c r="A17" i="32"/>
  <c r="A16" i="32"/>
  <c r="A15" i="32"/>
  <c r="A14" i="32"/>
  <c r="A13" i="32"/>
  <c r="A12" i="32"/>
  <c r="A11" i="32"/>
  <c r="A10" i="32"/>
  <c r="A9" i="32"/>
  <c r="A8" i="32"/>
  <c r="A7" i="32"/>
  <c r="A6" i="32"/>
  <c r="A5" i="32"/>
  <c r="A22" i="31"/>
  <c r="A23" i="31"/>
  <c r="A21" i="31"/>
  <c r="A20" i="31"/>
  <c r="A19" i="31"/>
  <c r="A18" i="31"/>
  <c r="A17" i="31"/>
  <c r="A16" i="31"/>
  <c r="A15" i="31"/>
  <c r="A14" i="31"/>
  <c r="A13" i="31"/>
  <c r="A12" i="31"/>
  <c r="A11" i="31"/>
  <c r="A10" i="31"/>
  <c r="A9" i="31"/>
  <c r="A8" i="31"/>
  <c r="A7" i="31"/>
  <c r="A6" i="31"/>
  <c r="A5" i="31"/>
  <c r="A4" i="31"/>
  <c r="E21" i="28" l="1"/>
  <c r="I21" i="28" s="1"/>
  <c r="E17" i="28"/>
  <c r="I17" i="28" s="1"/>
  <c r="E15" i="28"/>
  <c r="I15" i="28" s="1"/>
  <c r="E13" i="28"/>
  <c r="I13" i="28" s="1"/>
  <c r="E11" i="28"/>
  <c r="I11" i="28" s="1"/>
  <c r="E9" i="28"/>
  <c r="I9" i="28" s="1"/>
  <c r="E7" i="28"/>
  <c r="I7" i="28" s="1"/>
  <c r="G10" i="28"/>
  <c r="G18" i="28"/>
  <c r="E20" i="28"/>
  <c r="I20" i="28" s="1"/>
  <c r="E18" i="28"/>
  <c r="I18" i="28" s="1"/>
  <c r="E16" i="28"/>
  <c r="I16" i="28" s="1"/>
  <c r="E14" i="28"/>
  <c r="I14" i="28" s="1"/>
  <c r="E12" i="28"/>
  <c r="I12" i="28" s="1"/>
  <c r="E10" i="28"/>
  <c r="I10" i="28" s="1"/>
  <c r="E8" i="28"/>
  <c r="I8" i="28" s="1"/>
  <c r="E6" i="28"/>
  <c r="I6" i="28" s="1"/>
  <c r="G14" i="28"/>
  <c r="E19" i="28"/>
  <c r="I19" i="28" s="1"/>
  <c r="E5" i="28"/>
  <c r="I5" i="28" s="1"/>
  <c r="G6" i="28"/>
  <c r="K6" i="28" s="1"/>
  <c r="E4" i="28"/>
  <c r="I4" i="28" s="1"/>
  <c r="E3" i="28"/>
  <c r="I3" i="28" s="1"/>
  <c r="E2" i="28"/>
  <c r="G21" i="28"/>
  <c r="G17" i="28"/>
  <c r="G13" i="28"/>
  <c r="G9" i="28"/>
  <c r="G5" i="28"/>
  <c r="G20" i="28"/>
  <c r="G16" i="28"/>
  <c r="G12" i="28"/>
  <c r="G8" i="28"/>
  <c r="G19" i="28"/>
  <c r="G15" i="28"/>
  <c r="G11" i="28"/>
  <c r="G7" i="28"/>
  <c r="K1" i="28"/>
  <c r="K11" i="28" l="1"/>
  <c r="K21" i="28"/>
  <c r="K14" i="28"/>
  <c r="K19" i="28"/>
  <c r="K20" i="28"/>
  <c r="K17" i="28"/>
  <c r="K16" i="28"/>
  <c r="K13" i="28"/>
  <c r="K8" i="28"/>
  <c r="K5" i="28"/>
  <c r="K10" i="28"/>
  <c r="K7" i="28"/>
  <c r="K15" i="28"/>
  <c r="K12" i="28"/>
  <c r="K9" i="28"/>
  <c r="K18" i="28"/>
  <c r="G4" i="28"/>
  <c r="K4" i="28" s="1"/>
  <c r="G2" i="28"/>
  <c r="K2" i="28" s="1"/>
  <c r="G3" i="28"/>
  <c r="K3" i="28" s="1"/>
  <c r="I2" i="28" l="1"/>
</calcChain>
</file>

<file path=xl/sharedStrings.xml><?xml version="1.0" encoding="utf-8"?>
<sst xmlns="http://schemas.openxmlformats.org/spreadsheetml/2006/main" count="285" uniqueCount="222">
  <si>
    <t>Total point</t>
  </si>
  <si>
    <t>N°</t>
  </si>
  <si>
    <t>Description des opérations</t>
  </si>
  <si>
    <t>Dimensions nominales</t>
  </si>
  <si>
    <t>Résultats</t>
  </si>
  <si>
    <t>Pièce :</t>
  </si>
  <si>
    <t>N° dessin :</t>
  </si>
  <si>
    <t>Projet :</t>
  </si>
  <si>
    <t>Durée :</t>
  </si>
  <si>
    <t>12 heures</t>
  </si>
  <si>
    <t>Planning :</t>
  </si>
  <si>
    <t>Cahier des charges :</t>
  </si>
  <si>
    <t xml:space="preserve">Nom </t>
  </si>
  <si>
    <t>Prénom</t>
  </si>
  <si>
    <t>Entreprise</t>
  </si>
  <si>
    <t>Note TPP</t>
  </si>
  <si>
    <t>Tour Schaublin 102 ou équivalent</t>
  </si>
  <si>
    <t>Fraiseuse Schaublin 13 ou équivalent</t>
  </si>
  <si>
    <t>Perceuse avec table croisée ou équivalent</t>
  </si>
  <si>
    <t>N° 
candidat</t>
  </si>
  <si>
    <t>N° 
candidats</t>
  </si>
  <si>
    <t>Nb pts max</t>
  </si>
  <si>
    <t>N° 
Candidat</t>
  </si>
  <si>
    <t>Nb pt max</t>
  </si>
  <si>
    <t>Total points</t>
  </si>
  <si>
    <t>Machines et matériel :</t>
  </si>
  <si>
    <t>Max</t>
  </si>
  <si>
    <t>Candidat 1</t>
  </si>
  <si>
    <t>Candidat 2</t>
  </si>
  <si>
    <t>Candidat 3</t>
  </si>
  <si>
    <t>Candidat 4</t>
  </si>
  <si>
    <t>Candidat 5</t>
  </si>
  <si>
    <t>Candidat 6</t>
  </si>
  <si>
    <t>Candidat 7</t>
  </si>
  <si>
    <t>Candidat 8</t>
  </si>
  <si>
    <t>Candidat 9</t>
  </si>
  <si>
    <t>Candidat 10</t>
  </si>
  <si>
    <t>Candidat 11</t>
  </si>
  <si>
    <t>Candidat 12</t>
  </si>
  <si>
    <t>Candidat 13</t>
  </si>
  <si>
    <t>Candidat 14</t>
  </si>
  <si>
    <t>Candidat 15</t>
  </si>
  <si>
    <t>Candidat 16</t>
  </si>
  <si>
    <t>Candidat 17</t>
  </si>
  <si>
    <t>Candidat 18</t>
  </si>
  <si>
    <t>Candidat 19</t>
  </si>
  <si>
    <t>Candidat 20</t>
  </si>
  <si>
    <t>N°
Outils</t>
  </si>
  <si>
    <t>tr/min</t>
  </si>
  <si>
    <t>Instruments de contrôle</t>
  </si>
  <si>
    <t>Dimensions  
mesurées</t>
  </si>
  <si>
    <t>Bon</t>
  </si>
  <si>
    <t>Rebut</t>
  </si>
  <si>
    <t>Place pour les travaux manuels</t>
  </si>
  <si>
    <t>Session :</t>
  </si>
  <si>
    <t>N° candidat :</t>
  </si>
  <si>
    <t>Généralités :</t>
  </si>
  <si>
    <t>Description sommaire :</t>
  </si>
  <si>
    <t>Pièce : 2</t>
  </si>
  <si>
    <t>Examen partiel TPP</t>
  </si>
  <si>
    <t>Micromécanicien - micromécanicienne CFC</t>
  </si>
  <si>
    <t xml:space="preserve">Tous droits réservés </t>
  </si>
  <si>
    <t>Utilisation correcte des machines</t>
  </si>
  <si>
    <t>Critères d'évaluation</t>
  </si>
  <si>
    <t>Remarques (exemples non exhaustifs)</t>
  </si>
  <si>
    <t>TOTAL</t>
  </si>
  <si>
    <t xml:space="preserve">Pts
max. </t>
  </si>
  <si>
    <t>Note entière ou demi-note</t>
  </si>
  <si>
    <t>Demi-note ou note entière pos. 1</t>
  </si>
  <si>
    <t>Demi-note ou note entière pos. 2</t>
  </si>
  <si>
    <t>Note 
pos. 2</t>
  </si>
  <si>
    <t>Note
pos. 1</t>
  </si>
  <si>
    <t>Respect des règles de sécurité des machines
Adapte la fréquence de rotation à l'outil
Nettoie la machine à la fin de son travail</t>
  </si>
  <si>
    <t>Appui à ressort</t>
  </si>
  <si>
    <t>M2</t>
  </si>
  <si>
    <t>DX-016-0002</t>
  </si>
  <si>
    <t>DX-016-0005</t>
  </si>
  <si>
    <r>
      <t xml:space="preserve">Longueur  53 </t>
    </r>
    <r>
      <rPr>
        <sz val="9"/>
        <color rgb="FF000000"/>
        <rFont val="Arial"/>
        <family val="2"/>
      </rPr>
      <t>±0.15</t>
    </r>
  </si>
  <si>
    <r>
      <t xml:space="preserve">Longueur  33 </t>
    </r>
    <r>
      <rPr>
        <sz val="9"/>
        <color rgb="FF000000"/>
        <rFont val="Arial"/>
        <family val="2"/>
      </rPr>
      <t>±0.15</t>
    </r>
  </si>
  <si>
    <r>
      <t xml:space="preserve">Longueur  6 </t>
    </r>
    <r>
      <rPr>
        <sz val="9"/>
        <color rgb="FF000000"/>
        <rFont val="Arial"/>
        <family val="2"/>
      </rPr>
      <t>±0.05</t>
    </r>
  </si>
  <si>
    <r>
      <t xml:space="preserve">Profondeur  8 </t>
    </r>
    <r>
      <rPr>
        <sz val="9"/>
        <color rgb="FF000000"/>
        <rFont val="Arial"/>
        <family val="2"/>
      </rPr>
      <t>±0.10</t>
    </r>
  </si>
  <si>
    <r>
      <t>Ø</t>
    </r>
    <r>
      <rPr>
        <sz val="11"/>
        <color rgb="FF000000"/>
        <rFont val="Calibri"/>
        <family val="2"/>
      </rPr>
      <t xml:space="preserve"> </t>
    </r>
    <r>
      <rPr>
        <sz val="11"/>
        <color rgb="FF000000"/>
        <rFont val="Arial"/>
        <family val="2"/>
      </rPr>
      <t>14</t>
    </r>
    <r>
      <rPr>
        <sz val="9"/>
        <color rgb="FF000000"/>
        <rFont val="Arial"/>
        <family val="2"/>
      </rPr>
      <t xml:space="preserve"> ±0.10</t>
    </r>
  </si>
  <si>
    <r>
      <t xml:space="preserve">Ø 12 </t>
    </r>
    <r>
      <rPr>
        <sz val="9"/>
        <color rgb="FF000000"/>
        <rFont val="Arial"/>
        <family val="2"/>
      </rPr>
      <t>±0.10</t>
    </r>
  </si>
  <si>
    <r>
      <t>Ø 8 g6</t>
    </r>
    <r>
      <rPr>
        <sz val="9"/>
        <color rgb="FF000000"/>
        <rFont val="Arial"/>
        <family val="2"/>
      </rPr>
      <t xml:space="preserve">  (-0.005/-0.014)</t>
    </r>
  </si>
  <si>
    <r>
      <t xml:space="preserve">Ø 5 </t>
    </r>
    <r>
      <rPr>
        <sz val="9"/>
        <color rgb="FF000000"/>
        <rFont val="Arial"/>
        <family val="2"/>
      </rPr>
      <t>0/-0.02</t>
    </r>
  </si>
  <si>
    <r>
      <t>Longueur 4</t>
    </r>
    <r>
      <rPr>
        <sz val="9"/>
        <color rgb="FF000000"/>
        <rFont val="Arial"/>
        <family val="2"/>
      </rPr>
      <t xml:space="preserve"> 0/+1 (M2)</t>
    </r>
  </si>
  <si>
    <r>
      <rPr>
        <sz val="11"/>
        <color rgb="FF000000"/>
        <rFont val="Symbol"/>
        <family val="1"/>
        <charset val="2"/>
      </rPr>
      <t>Æ</t>
    </r>
    <r>
      <rPr>
        <sz val="11"/>
        <color rgb="FF000000"/>
        <rFont val="Arial"/>
        <family val="2"/>
      </rPr>
      <t xml:space="preserve"> 8.5 </t>
    </r>
    <r>
      <rPr>
        <sz val="9"/>
        <color rgb="FF000000"/>
        <rFont val="Arial"/>
        <family val="2"/>
      </rPr>
      <t>±0.01</t>
    </r>
  </si>
  <si>
    <r>
      <rPr>
        <sz val="11"/>
        <color rgb="FF000000"/>
        <rFont val="Symbol"/>
        <family val="1"/>
        <charset val="2"/>
      </rPr>
      <t>Æ</t>
    </r>
    <r>
      <rPr>
        <sz val="11"/>
        <color rgb="FF000000"/>
        <rFont val="Arial"/>
        <family val="2"/>
      </rPr>
      <t xml:space="preserve"> 5 </t>
    </r>
    <r>
      <rPr>
        <sz val="9"/>
        <color rgb="FF000000"/>
        <rFont val="Arial"/>
        <family val="2"/>
      </rPr>
      <t>-0.01/-0.03</t>
    </r>
  </si>
  <si>
    <r>
      <t xml:space="preserve">Longueur 4 </t>
    </r>
    <r>
      <rPr>
        <sz val="9"/>
        <color rgb="FF000000"/>
        <rFont val="Arial"/>
        <family val="2"/>
      </rPr>
      <t>±0.05</t>
    </r>
  </si>
  <si>
    <t xml:space="preserve">       /0.02/A</t>
  </si>
  <si>
    <r>
      <t xml:space="preserve">Longueur 10 </t>
    </r>
    <r>
      <rPr>
        <sz val="9"/>
        <color rgb="FF000000"/>
        <rFont val="Arial"/>
        <family val="2"/>
      </rPr>
      <t>±0.1</t>
    </r>
  </si>
  <si>
    <t>Vous devez réaliser la fabrication et le montage de cet appui à ressort. Cet outillage permet de maintenir une pièce en butée lors d'opérations sans effort, par exemple du gravage laser.</t>
  </si>
  <si>
    <r>
      <rPr>
        <b/>
        <sz val="11"/>
        <rFont val="Arial"/>
        <family val="2"/>
      </rPr>
      <t>Sécurité au travail, de la protection de la santé et de l'environnement</t>
    </r>
    <r>
      <rPr>
        <sz val="11"/>
        <rFont val="Arial"/>
        <family val="2"/>
      </rPr>
      <t xml:space="preserve">
Utilisation des moyens de protection personnel et application des principes d'ergonomie pendant le travail 
Récupération des copeaux et des déchets</t>
    </r>
  </si>
  <si>
    <r>
      <rPr>
        <b/>
        <sz val="11"/>
        <rFont val="Arial"/>
        <family val="2"/>
      </rPr>
      <t>Réalisation des pièces</t>
    </r>
    <r>
      <rPr>
        <sz val="11"/>
        <rFont val="Arial"/>
        <family val="2"/>
      </rPr>
      <t xml:space="preserve">
Usinage des pièces selon les gammes opératoires
Respect des formes et des dimensions des dessins
Utilisation de différents produits en adéquation avec les étapes d'usinage
Livraison de l'ensemble de pièces assemblé et ébavuré en respectant les normes sur les dessins</t>
    </r>
  </si>
  <si>
    <r>
      <rPr>
        <b/>
        <sz val="11"/>
        <rFont val="Arial"/>
        <family val="2"/>
      </rPr>
      <t>Contrôle de qualité</t>
    </r>
    <r>
      <rPr>
        <sz val="11"/>
        <rFont val="Arial"/>
        <family val="2"/>
      </rPr>
      <t xml:space="preserve">
Utilisation du/des protocole-s de contrôle
Utilisation et rangement avec soin des outils de mesure</t>
    </r>
  </si>
  <si>
    <r>
      <rPr>
        <b/>
        <sz val="11"/>
        <rFont val="Arial"/>
        <family val="2"/>
      </rPr>
      <t>Entretien du parc machines</t>
    </r>
    <r>
      <rPr>
        <sz val="11"/>
        <rFont val="Arial"/>
        <family val="2"/>
      </rPr>
      <t xml:space="preserve">
Exécution du travail en veillant au bon fonctionnement des machines et en respectant le matériel
Nettoyage des machines après utilisation</t>
    </r>
  </si>
  <si>
    <t>Indication au sujet de l'évaluation :
(20 %)</t>
  </si>
  <si>
    <t>Résultat et efficience :
(80 %)</t>
  </si>
  <si>
    <r>
      <rPr>
        <b/>
        <sz val="11"/>
        <rFont val="Arial"/>
        <family val="2"/>
      </rPr>
      <t>Organisation et préparation du travail</t>
    </r>
    <r>
      <rPr>
        <sz val="11"/>
        <rFont val="Arial"/>
        <family val="2"/>
      </rPr>
      <t xml:space="preserve">
Elaboration des gammes opératoire
Préparation et sélection des outils et moyens de serrage avant l'usinage
Gestion du temps des opérations</t>
    </r>
  </si>
  <si>
    <r>
      <t>Pièce : 5</t>
    </r>
    <r>
      <rPr>
        <b/>
        <sz val="10"/>
        <color rgb="FF000000"/>
        <rFont val="Arial"/>
        <family val="2"/>
      </rPr>
      <t xml:space="preserve"> (1)</t>
    </r>
  </si>
  <si>
    <r>
      <t>Pièce : 5</t>
    </r>
    <r>
      <rPr>
        <b/>
        <sz val="10"/>
        <color rgb="FF000000"/>
        <rFont val="Arial"/>
        <family val="2"/>
      </rPr>
      <t xml:space="preserve"> (2)</t>
    </r>
  </si>
  <si>
    <t>Couleurs</t>
  </si>
  <si>
    <t>Attribution des notes</t>
  </si>
  <si>
    <t>Métrologie pièce</t>
  </si>
  <si>
    <t>Modèle</t>
  </si>
  <si>
    <t>Aucun dépassement de temps ne pourra être accepté. Chaque partie d'examen sera interrompue après le temps imposé.</t>
  </si>
  <si>
    <t>Les travaux non réalisés conduisent à une déduction correspondante lors de l'évaluation.</t>
  </si>
  <si>
    <t>Organiser son travail.</t>
  </si>
  <si>
    <t>Réaliser les gammes opératoires pour les pièces DX-016-0002 et DX-016-0005 (2 fois).</t>
  </si>
  <si>
    <t>Sélectionner ses outils et les monter.</t>
  </si>
  <si>
    <t>Régler les machines ainsi que les vitesses de coupe et les avances.</t>
  </si>
  <si>
    <t>Réaliser les différents usinages.</t>
  </si>
  <si>
    <t>Remplir les fiches de contrôle.</t>
  </si>
  <si>
    <t>Assembler les composants.</t>
  </si>
  <si>
    <t>Nettoyer sa place de travail.</t>
  </si>
  <si>
    <t>Utiliser les normes de sécurité au travail, de protection de la santé et de l’environnement.</t>
  </si>
  <si>
    <t>Selon l'organisation des centres de formation.</t>
  </si>
  <si>
    <t>Note entière ou demi-note 
pos. 1 (40 %)</t>
  </si>
  <si>
    <t>Note entière ou demi-note 
pos. 2 (60 %)</t>
  </si>
  <si>
    <t>Mettre sur plan une étude</t>
  </si>
  <si>
    <t>Cote les pièces en respectant les normes</t>
  </si>
  <si>
    <t>Questionnaire sur les normes</t>
  </si>
  <si>
    <t>Nb de vue, coupe, …</t>
  </si>
  <si>
    <t>Exactitude</t>
  </si>
  <si>
    <t>Propreté</t>
  </si>
  <si>
    <t>Cotes</t>
  </si>
  <si>
    <t>Propreté (écriture)</t>
  </si>
  <si>
    <t>Indication (cartouche, …)</t>
  </si>
  <si>
    <t>Matière / référence normes</t>
  </si>
  <si>
    <t>Identifie les pièces à dessiner et remplit les indications</t>
  </si>
  <si>
    <t>Indications (échelles, cartouche, …)</t>
  </si>
  <si>
    <t>Qualité des traits</t>
  </si>
  <si>
    <t>Exactidude</t>
  </si>
  <si>
    <t>Planifie les opérations d'usinage en fonction des gammes opératoires</t>
  </si>
  <si>
    <t>Règle et monte les éléments de machines</t>
  </si>
  <si>
    <t>Usine les pièces selon les documents</t>
  </si>
  <si>
    <t>Réalisation d'usinage et d'application des directives de sécurité au travail, de protectection de la santé et de l'envirronement</t>
  </si>
  <si>
    <t>Application des directives SST et protection de l'environnement</t>
  </si>
  <si>
    <t>Pos. 1 :  Réalisation d'usinage et d'application des directives de sécurité au travail, de protectection de la santé et de l'envirronement (3h)</t>
  </si>
  <si>
    <t>Pos. 2 :  Mise en plan (5h)</t>
  </si>
  <si>
    <t>a. Identifie les pièces à dessiner et remplit les indications (1h30)</t>
  </si>
  <si>
    <t>b. cote les pièces en respectant les normes (1h30)</t>
  </si>
  <si>
    <t>e. Questionnaire sur les normes (30 min)</t>
  </si>
  <si>
    <t>c. Réalise une esquise à main levée (45 min)</t>
  </si>
  <si>
    <t>Ajoute les cotes, tolérances et indications nécessaires sur un dessin</t>
  </si>
  <si>
    <t>Répond aux questions</t>
  </si>
  <si>
    <t xml:space="preserve">Contrôle la conformité
</t>
  </si>
  <si>
    <t>Dessine une pièce d'un ensemble</t>
  </si>
  <si>
    <t>d. Indique les références des éléments standardisés dans une nomenclature
 (45 min)</t>
  </si>
  <si>
    <t>Réalisation d'une nomenclature en désignant  les éléments standardisés à l'aide de l'extrait de normes</t>
  </si>
  <si>
    <t>a. Planifie les opérations d'usinage en fonction des gammes opératoires</t>
  </si>
  <si>
    <t>b. Règle et monte les éléments de machines</t>
  </si>
  <si>
    <t>c. Usine les pièces selon les documents</t>
  </si>
  <si>
    <t>d. Utilisation correcte des machines</t>
  </si>
  <si>
    <t>e. Contrôle la conformité</t>
  </si>
  <si>
    <t>f. Application des directives SST et protection de l'environnement</t>
  </si>
  <si>
    <t xml:space="preserve">
Contrôle le matériel, les outils et l'outillage et manipule correctement les outils
</t>
  </si>
  <si>
    <t>Sélectionne les vitesses de coupe et les avances selon la gamme opératoire 
Livre un ensemble monté
Monte les composants selon les gammes opératoires
Effectue la mise au point</t>
  </si>
  <si>
    <t>Suit la gamme opératoire
Sélectionne les moyens de serrage et les posages adéquats
Respect des formes, des dimensions, des côtes et des tolérances</t>
  </si>
  <si>
    <t>Remplit correctement son protocole de mesure (aspect fonctionnel et esthétique)</t>
  </si>
  <si>
    <t>Elimination des déchets et des produits d'usinage
Utilisation écologique et économique des machines et des matières
Utilisation appropriée de son équipement de protections individuelles</t>
  </si>
  <si>
    <t xml:space="preserve">Dessine à main levée une esquisse en 3D d'une pièce </t>
  </si>
  <si>
    <t xml:space="preserve">D'après le tableau de correction, les experts mesurent les différentes cotes mentionnées et 
attribuent les points selon la ligne "Nb pts max". (système de tout ou rien : 0 ou pts max) </t>
  </si>
  <si>
    <t xml:space="preserve">Propreté </t>
  </si>
  <si>
    <t>Réalise une esquise 3D à main levée</t>
  </si>
  <si>
    <t>Indique les références des éléments standardisés</t>
  </si>
  <si>
    <t>8  H7</t>
  </si>
  <si>
    <r>
      <rPr>
        <sz val="10"/>
        <rFont val="Calibri"/>
        <family val="2"/>
      </rPr>
      <t>Ø</t>
    </r>
    <r>
      <rPr>
        <sz val="10"/>
        <rFont val="Arial"/>
        <family val="2"/>
      </rPr>
      <t>4 P7</t>
    </r>
  </si>
  <si>
    <r>
      <rPr>
        <sz val="10"/>
        <rFont val="Calibri"/>
        <family val="2"/>
      </rPr>
      <t>Ø</t>
    </r>
    <r>
      <rPr>
        <sz val="10"/>
        <rFont val="Arial"/>
        <family val="2"/>
      </rPr>
      <t>5 H8</t>
    </r>
  </si>
  <si>
    <t>8   0/- 0.1</t>
  </si>
  <si>
    <t>10 +0,05/0</t>
  </si>
  <si>
    <t>Pièce 1
Corps principal</t>
  </si>
  <si>
    <r>
      <rPr>
        <sz val="10"/>
        <rFont val="Calibri"/>
        <family val="2"/>
      </rPr>
      <t>Ø</t>
    </r>
    <r>
      <rPr>
        <sz val="10"/>
        <rFont val="Arial"/>
        <family val="2"/>
      </rPr>
      <t>5 f7</t>
    </r>
  </si>
  <si>
    <t>8   +0,1/+0,05</t>
  </si>
  <si>
    <r>
      <rPr>
        <sz val="10"/>
        <rFont val="Calibri"/>
        <family val="2"/>
      </rPr>
      <t>Ø</t>
    </r>
    <r>
      <rPr>
        <sz val="10"/>
        <rFont val="Arial"/>
        <family val="2"/>
      </rPr>
      <t>8</t>
    </r>
  </si>
  <si>
    <r>
      <rPr>
        <sz val="10"/>
        <rFont val="Calibri"/>
        <family val="2"/>
      </rPr>
      <t>Ø</t>
    </r>
    <r>
      <rPr>
        <sz val="10"/>
        <rFont val="Arial"/>
        <family val="2"/>
      </rPr>
      <t>4,8   h 10</t>
    </r>
  </si>
  <si>
    <t>M4</t>
  </si>
  <si>
    <t>Pièce 2
Vis de réglage</t>
  </si>
  <si>
    <t>Anglage</t>
  </si>
  <si>
    <t>Etat de surface</t>
  </si>
  <si>
    <t>Disposition (positionnement)</t>
  </si>
  <si>
    <t>Description</t>
  </si>
  <si>
    <t>Quantité</t>
  </si>
  <si>
    <t>LX058-011</t>
  </si>
  <si>
    <r>
      <t xml:space="preserve">2x </t>
    </r>
    <r>
      <rPr>
        <sz val="12"/>
        <color rgb="FF000000"/>
        <rFont val="Calibri"/>
        <family val="2"/>
      </rPr>
      <t>ø</t>
    </r>
    <r>
      <rPr>
        <sz val="12"/>
        <color rgb="FF000000"/>
        <rFont val="Arial"/>
        <family val="2"/>
      </rPr>
      <t>4 P7</t>
    </r>
  </si>
  <si>
    <t>Pièce : Corps principal</t>
  </si>
  <si>
    <r>
      <t xml:space="preserve">8 </t>
    </r>
    <r>
      <rPr>
        <sz val="9"/>
        <color rgb="FF000000"/>
        <rFont val="Arial"/>
        <family val="2"/>
      </rPr>
      <t>+0,1/0</t>
    </r>
  </si>
  <si>
    <t>8 H7</t>
  </si>
  <si>
    <r>
      <rPr>
        <sz val="11"/>
        <color rgb="FF000000"/>
        <rFont val="Arial"/>
        <family val="2"/>
      </rPr>
      <t xml:space="preserve">30 </t>
    </r>
    <r>
      <rPr>
        <sz val="9"/>
        <color rgb="FF000000"/>
        <rFont val="Arial"/>
        <family val="2"/>
      </rPr>
      <t xml:space="preserve"> </t>
    </r>
    <r>
      <rPr>
        <sz val="9"/>
        <color rgb="FF000000"/>
        <rFont val="Calibri"/>
        <family val="2"/>
      </rPr>
      <t>±</t>
    </r>
    <r>
      <rPr>
        <sz val="9"/>
        <color rgb="FF000000"/>
        <rFont val="Arial"/>
        <family val="2"/>
      </rPr>
      <t>0,05</t>
    </r>
  </si>
  <si>
    <t>ø5 H8</t>
  </si>
  <si>
    <t>0,5x45°</t>
  </si>
  <si>
    <r>
      <t xml:space="preserve">10 </t>
    </r>
    <r>
      <rPr>
        <sz val="9"/>
        <color rgb="FF000000"/>
        <rFont val="Arial"/>
        <family val="2"/>
      </rPr>
      <t>+0,05/0</t>
    </r>
  </si>
  <si>
    <t>Tolérances géométrique</t>
  </si>
  <si>
    <t>Tolérances dimensionnelles</t>
  </si>
  <si>
    <t>Corps principal</t>
  </si>
  <si>
    <t>Fraiser longueur 50 mm</t>
  </si>
  <si>
    <r>
      <t xml:space="preserve">Fraiser longueur 30 </t>
    </r>
    <r>
      <rPr>
        <sz val="12"/>
        <rFont val="Calibri"/>
        <family val="2"/>
      </rPr>
      <t>±</t>
    </r>
    <r>
      <rPr>
        <sz val="15.6"/>
        <rFont val="Arial"/>
        <family val="2"/>
      </rPr>
      <t xml:space="preserve"> </t>
    </r>
    <r>
      <rPr>
        <sz val="9"/>
        <rFont val="Arial"/>
        <family val="2"/>
      </rPr>
      <t xml:space="preserve">0,05 </t>
    </r>
    <r>
      <rPr>
        <sz val="12"/>
        <rFont val="Arial"/>
        <family val="2"/>
      </rPr>
      <t>mm</t>
    </r>
  </si>
  <si>
    <t>Fraiser 2x longueur de 30 sur 7,5 mm de profondeur</t>
  </si>
  <si>
    <t>Fraiser 2x chanfrein 2x 45°</t>
  </si>
  <si>
    <t>Fraiser entrée 8 H7 profondeur 4 mm</t>
  </si>
  <si>
    <r>
      <t xml:space="preserve">Percer </t>
    </r>
    <r>
      <rPr>
        <sz val="12"/>
        <rFont val="Calibri"/>
        <family val="2"/>
      </rPr>
      <t>ø</t>
    </r>
    <r>
      <rPr>
        <sz val="12"/>
        <rFont val="Arial"/>
        <family val="2"/>
      </rPr>
      <t>5 H8 outre</t>
    </r>
  </si>
  <si>
    <r>
      <t xml:space="preserve">Lamer </t>
    </r>
    <r>
      <rPr>
        <sz val="12"/>
        <rFont val="Calibri"/>
        <family val="2"/>
      </rPr>
      <t>ø</t>
    </r>
    <r>
      <rPr>
        <sz val="12"/>
        <rFont val="Arial"/>
        <family val="2"/>
      </rPr>
      <t>10,5 profondeur 2 mm</t>
    </r>
  </si>
  <si>
    <t>Percer 2x ø4,1 outre</t>
  </si>
  <si>
    <t>Angler pièce</t>
  </si>
  <si>
    <t>Tracer et pointer 2x ø4,1</t>
  </si>
  <si>
    <t>Tracer et pointer  ø5 H8</t>
  </si>
  <si>
    <r>
      <t xml:space="preserve">Aléser </t>
    </r>
    <r>
      <rPr>
        <sz val="12"/>
        <rFont val="Calibri"/>
        <family val="2"/>
      </rPr>
      <t>ø</t>
    </r>
    <r>
      <rPr>
        <sz val="12"/>
        <rFont val="Arial"/>
        <family val="2"/>
      </rPr>
      <t>5 H8 outre</t>
    </r>
  </si>
  <si>
    <r>
      <t xml:space="preserve">Centrer </t>
    </r>
    <r>
      <rPr>
        <sz val="12"/>
        <rFont val="Calibri"/>
        <family val="2"/>
      </rPr>
      <t>ø</t>
    </r>
    <r>
      <rPr>
        <sz val="12"/>
        <rFont val="Arial"/>
        <family val="2"/>
      </rPr>
      <t>5 H8 outre</t>
    </r>
  </si>
  <si>
    <t>Centrer 2x ø4,1 outre</t>
  </si>
  <si>
    <t>-</t>
  </si>
  <si>
    <t>Tourner face propre</t>
  </si>
  <si>
    <r>
      <t xml:space="preserve">Tourner </t>
    </r>
    <r>
      <rPr>
        <sz val="12"/>
        <rFont val="Calibri"/>
        <family val="2"/>
      </rPr>
      <t>ø</t>
    </r>
    <r>
      <rPr>
        <sz val="12"/>
        <rFont val="Arial"/>
        <family val="2"/>
      </rPr>
      <t>8 sur longueur 28 mm</t>
    </r>
  </si>
  <si>
    <r>
      <t xml:space="preserve">Tourner </t>
    </r>
    <r>
      <rPr>
        <sz val="12"/>
        <rFont val="Calibri"/>
        <family val="2"/>
      </rPr>
      <t>ø</t>
    </r>
    <r>
      <rPr>
        <sz val="12"/>
        <rFont val="Arial"/>
        <family val="2"/>
      </rPr>
      <t>5 f7 sur longueur 22 mm</t>
    </r>
  </si>
  <si>
    <r>
      <t xml:space="preserve">Tourner saignée </t>
    </r>
    <r>
      <rPr>
        <sz val="12"/>
        <rFont val="Calibri"/>
        <family val="2"/>
      </rPr>
      <t>ø</t>
    </r>
    <r>
      <rPr>
        <sz val="12"/>
        <rFont val="Arial"/>
        <family val="2"/>
      </rPr>
      <t>4,8 sur largeur 0,7 mm</t>
    </r>
  </si>
  <si>
    <r>
      <t xml:space="preserve">Tourner </t>
    </r>
    <r>
      <rPr>
        <sz val="12"/>
        <rFont val="Calibri"/>
        <family val="2"/>
      </rPr>
      <t>ø</t>
    </r>
    <r>
      <rPr>
        <sz val="12"/>
        <rFont val="Arial"/>
        <family val="2"/>
      </rPr>
      <t>3,95 (M4) sur longueur 12 mm</t>
    </r>
  </si>
  <si>
    <r>
      <t xml:space="preserve">Tourner saignée </t>
    </r>
    <r>
      <rPr>
        <sz val="12"/>
        <rFont val="Calibri"/>
        <family val="2"/>
      </rPr>
      <t>ø</t>
    </r>
    <r>
      <rPr>
        <sz val="12"/>
        <rFont val="Arial"/>
        <family val="2"/>
      </rPr>
      <t>2,9 sur largeur 1,5 mm</t>
    </r>
  </si>
  <si>
    <r>
      <t xml:space="preserve">Retourner pièce et serrer sur </t>
    </r>
    <r>
      <rPr>
        <sz val="12"/>
        <rFont val="Calibri"/>
        <family val="2"/>
      </rPr>
      <t>ø</t>
    </r>
    <r>
      <rPr>
        <sz val="12"/>
        <rFont val="Arial"/>
        <family val="2"/>
      </rPr>
      <t>5 mm</t>
    </r>
  </si>
  <si>
    <t>Tourner la face et longueur de 36 mm</t>
  </si>
  <si>
    <r>
      <t xml:space="preserve">Tourner </t>
    </r>
    <r>
      <rPr>
        <sz val="12"/>
        <rFont val="Calibri"/>
        <family val="2"/>
      </rPr>
      <t>ø</t>
    </r>
    <r>
      <rPr>
        <sz val="12"/>
        <rFont val="Arial"/>
        <family val="2"/>
      </rPr>
      <t>14 sur longueur 8 mm</t>
    </r>
  </si>
  <si>
    <t>Moleter ø14</t>
  </si>
  <si>
    <t>Tourner angle 1x45°</t>
  </si>
  <si>
    <t>Angler la pièce 0,1 .. 0,3 x 45°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</si>
</sst>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56"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12"/>
      <name val="Arial"/>
      <family val="2"/>
    </font>
    <font>
      <sz val="10"/>
      <name val="Arial"/>
      <family val="2"/>
    </font>
    <font>
      <b/>
      <sz val="12"/>
      <name val="Arial"/>
      <family val="2"/>
    </font>
    <font>
      <b/>
      <sz val="10"/>
      <name val="Arial"/>
      <family val="2"/>
    </font>
    <font>
      <b/>
      <sz val="11"/>
      <name val="Arial"/>
      <family val="2"/>
    </font>
    <font>
      <b/>
      <sz val="12"/>
      <color indexed="8"/>
      <name val="Arial"/>
      <family val="2"/>
    </font>
    <font>
      <sz val="11"/>
      <name val="Arial"/>
      <family val="2"/>
    </font>
    <font>
      <b/>
      <sz val="14"/>
      <name val="Arial"/>
      <family val="2"/>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56"/>
      <name val="Cambria"/>
      <family val="2"/>
    </font>
    <font>
      <sz val="11"/>
      <color indexed="10"/>
      <name val="Calibri"/>
      <family val="2"/>
    </font>
    <font>
      <i/>
      <sz val="10"/>
      <name val="Arial"/>
      <family val="2"/>
    </font>
    <font>
      <sz val="12"/>
      <name val="Cambria"/>
      <family val="1"/>
    </font>
    <font>
      <b/>
      <sz val="11"/>
      <color rgb="FF000000"/>
      <name val="Arial"/>
      <family val="2"/>
    </font>
    <font>
      <sz val="12"/>
      <color rgb="FF000000"/>
      <name val="Arial"/>
      <family val="2"/>
    </font>
    <font>
      <sz val="11"/>
      <color rgb="FF000000"/>
      <name val="Arial"/>
      <family val="2"/>
    </font>
    <font>
      <i/>
      <sz val="11"/>
      <name val="Arial"/>
      <family val="2"/>
    </font>
    <font>
      <sz val="11"/>
      <name val="Cambria"/>
      <family val="1"/>
    </font>
    <font>
      <sz val="14"/>
      <name val="Arial"/>
      <family val="2"/>
    </font>
    <font>
      <b/>
      <u/>
      <sz val="12"/>
      <name val="Arial"/>
      <family val="2"/>
    </font>
    <font>
      <sz val="9"/>
      <color rgb="FF000000"/>
      <name val="Arial"/>
      <family val="2"/>
    </font>
    <font>
      <sz val="11"/>
      <color rgb="FF000000"/>
      <name val="Symbol"/>
      <family val="1"/>
      <charset val="2"/>
    </font>
    <font>
      <b/>
      <sz val="12"/>
      <color theme="1"/>
      <name val="Arial"/>
      <family val="2"/>
    </font>
    <font>
      <sz val="11"/>
      <color theme="1"/>
      <name val="Arial"/>
      <family val="2"/>
    </font>
    <font>
      <sz val="12"/>
      <color theme="1"/>
      <name val="Arial"/>
      <family val="2"/>
    </font>
    <font>
      <b/>
      <sz val="11"/>
      <color theme="1"/>
      <name val="Arial"/>
      <family val="2"/>
    </font>
    <font>
      <sz val="11"/>
      <color rgb="FF000000"/>
      <name val="Calibri"/>
      <family val="2"/>
    </font>
    <font>
      <b/>
      <sz val="10"/>
      <color rgb="FF000000"/>
      <name val="Arial"/>
      <family val="2"/>
    </font>
    <font>
      <sz val="12"/>
      <color theme="0"/>
      <name val="Arial"/>
      <family val="2"/>
    </font>
    <font>
      <sz val="11"/>
      <name val="Comic Sans MS"/>
      <family val="4"/>
    </font>
    <font>
      <sz val="10"/>
      <name val="Calibri"/>
      <family val="2"/>
    </font>
    <font>
      <b/>
      <sz val="12"/>
      <color theme="0"/>
      <name val="Arial"/>
      <family val="2"/>
    </font>
    <font>
      <sz val="12"/>
      <color rgb="FF000000"/>
      <name val="Calibri"/>
      <family val="2"/>
    </font>
    <font>
      <sz val="9"/>
      <color rgb="FF000000"/>
      <name val="Calibri"/>
      <family val="2"/>
    </font>
    <font>
      <sz val="12"/>
      <name val="Calibri"/>
      <family val="2"/>
    </font>
    <font>
      <sz val="15.6"/>
      <name val="Arial"/>
      <family val="2"/>
    </font>
    <font>
      <sz val="9"/>
      <name val="Arial"/>
      <family val="2"/>
    </font>
  </fonts>
  <fills count="2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2" tint="-9.9978637043366805E-2"/>
        <bgColor indexed="64"/>
      </patternFill>
    </fill>
    <fill>
      <patternFill patternType="solid">
        <fgColor rgb="FFF2F2F2"/>
        <bgColor indexed="64"/>
      </patternFill>
    </fill>
    <fill>
      <patternFill patternType="solid">
        <fgColor rgb="FFE3F2E8"/>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rgb="FF00B050"/>
        <bgColor indexed="64"/>
      </patternFill>
    </fill>
    <fill>
      <patternFill patternType="solid">
        <fgColor theme="8" tint="-0.249977111117893"/>
        <bgColor indexed="64"/>
      </patternFill>
    </fill>
    <fill>
      <patternFill patternType="solid">
        <fgColor rgb="FFFF0000"/>
        <bgColor indexed="64"/>
      </patternFill>
    </fill>
    <fill>
      <patternFill patternType="solid">
        <fgColor rgb="FF31869B"/>
        <bgColor indexed="64"/>
      </patternFill>
    </fill>
  </fills>
  <borders count="76">
    <border>
      <left/>
      <right/>
      <top/>
      <bottom/>
      <diagonal/>
    </border>
    <border>
      <left style="thin">
        <color auto="1"/>
      </left>
      <right style="thin">
        <color auto="1"/>
      </right>
      <top style="thin">
        <color auto="1"/>
      </top>
      <bottom style="thin">
        <color auto="1"/>
      </bottom>
      <diagonal/>
    </border>
    <border>
      <left/>
      <right style="thin">
        <color auto="1"/>
      </right>
      <top/>
      <bottom/>
      <diagonal/>
    </border>
    <border>
      <left style="thin">
        <color auto="1"/>
      </left>
      <right style="thin">
        <color auto="1"/>
      </right>
      <top/>
      <bottom/>
      <diagonal/>
    </border>
    <border>
      <left style="thin">
        <color auto="1"/>
      </left>
      <right style="thin">
        <color auto="1"/>
      </right>
      <top style="thin">
        <color auto="1"/>
      </top>
      <bottom/>
      <diagonal/>
    </border>
    <border>
      <left style="thin">
        <color auto="1"/>
      </left>
      <right style="thin">
        <color auto="1"/>
      </right>
      <top style="thin">
        <color auto="1"/>
      </top>
      <bottom style="medium">
        <color auto="1"/>
      </bottom>
      <diagonal/>
    </border>
    <border>
      <left style="thin">
        <color auto="1"/>
      </left>
      <right style="thin">
        <color auto="1"/>
      </right>
      <top style="medium">
        <color auto="1"/>
      </top>
      <bottom style="thin">
        <color auto="1"/>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medium">
        <color auto="1"/>
      </left>
      <right style="thin">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auto="1"/>
      </left>
      <right style="thin">
        <color auto="1"/>
      </right>
      <top/>
      <bottom style="thin">
        <color auto="1"/>
      </bottom>
      <diagonal/>
    </border>
    <border>
      <left/>
      <right style="thin">
        <color auto="1"/>
      </right>
      <top/>
      <bottom style="medium">
        <color auto="1"/>
      </bottom>
      <diagonal/>
    </border>
    <border>
      <left style="medium">
        <color auto="1"/>
      </left>
      <right style="medium">
        <color auto="1"/>
      </right>
      <top style="medium">
        <color auto="1"/>
      </top>
      <bottom/>
      <diagonal/>
    </border>
    <border>
      <left style="medium">
        <color auto="1"/>
      </left>
      <right style="medium">
        <color auto="1"/>
      </right>
      <top/>
      <bottom style="medium">
        <color auto="1"/>
      </bottom>
      <diagonal/>
    </border>
    <border>
      <left style="medium">
        <color auto="1"/>
      </left>
      <right style="thin">
        <color auto="1"/>
      </right>
      <top style="medium">
        <color auto="1"/>
      </top>
      <bottom style="medium">
        <color auto="1"/>
      </bottom>
      <diagonal/>
    </border>
    <border>
      <left style="medium">
        <color auto="1"/>
      </left>
      <right style="thin">
        <color auto="1"/>
      </right>
      <top/>
      <bottom style="medium">
        <color auto="1"/>
      </bottom>
      <diagonal/>
    </border>
    <border>
      <left style="thin">
        <color auto="1"/>
      </left>
      <right style="thin">
        <color auto="1"/>
      </right>
      <top/>
      <bottom style="medium">
        <color auto="1"/>
      </bottom>
      <diagonal/>
    </border>
    <border>
      <left style="thin">
        <color auto="1"/>
      </left>
      <right/>
      <top style="thin">
        <color auto="1"/>
      </top>
      <bottom/>
      <diagonal/>
    </border>
    <border>
      <left/>
      <right/>
      <top style="thin">
        <color auto="1"/>
      </top>
      <bottom/>
      <diagonal/>
    </border>
    <border>
      <left style="thin">
        <color auto="1"/>
      </left>
      <right style="thin">
        <color auto="1"/>
      </right>
      <top style="thin">
        <color auto="1"/>
      </top>
      <bottom/>
      <diagonal/>
    </border>
    <border>
      <left/>
      <right style="thin">
        <color auto="1"/>
      </right>
      <top style="thin">
        <color auto="1"/>
      </top>
      <bottom/>
      <diagonal/>
    </border>
    <border>
      <left style="medium">
        <color auto="1"/>
      </left>
      <right style="medium">
        <color auto="1"/>
      </right>
      <top style="medium">
        <color auto="1"/>
      </top>
      <bottom style="thin">
        <color auto="1"/>
      </bottom>
      <diagonal/>
    </border>
    <border>
      <left style="medium">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thin">
        <color auto="1"/>
      </left>
      <right/>
      <top/>
      <bottom style="thin">
        <color auto="1"/>
      </bottom>
      <diagonal/>
    </border>
    <border>
      <left/>
      <right style="thin">
        <color auto="1"/>
      </right>
      <top/>
      <bottom style="thin">
        <color auto="1"/>
      </bottom>
      <diagonal/>
    </border>
    <border>
      <left style="thin">
        <color auto="1"/>
      </left>
      <right/>
      <top/>
      <bottom/>
      <diagonal/>
    </border>
    <border>
      <left/>
      <right/>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right/>
      <top/>
      <bottom style="medium">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bottom/>
      <diagonal/>
    </border>
    <border>
      <left style="thin">
        <color auto="1"/>
      </left>
      <right/>
      <top style="medium">
        <color auto="1"/>
      </top>
      <bottom style="thin">
        <color auto="1"/>
      </bottom>
      <diagonal/>
    </border>
    <border>
      <left style="medium">
        <color auto="1"/>
      </left>
      <right/>
      <top style="thin">
        <color auto="1"/>
      </top>
      <bottom/>
      <diagonal/>
    </border>
    <border>
      <left style="thin">
        <color auto="1"/>
      </left>
      <right style="medium">
        <color auto="1"/>
      </right>
      <top/>
      <bottom style="thin">
        <color auto="1"/>
      </bottom>
      <diagonal/>
    </border>
    <border>
      <left style="thin">
        <color auto="1"/>
      </left>
      <right style="medium">
        <color auto="1"/>
      </right>
      <top style="medium">
        <color auto="1"/>
      </top>
      <bottom style="thin">
        <color auto="1"/>
      </bottom>
      <diagonal/>
    </border>
    <border>
      <left style="thin">
        <color auto="1"/>
      </left>
      <right style="medium">
        <color auto="1"/>
      </right>
      <top/>
      <bottom/>
      <diagonal/>
    </border>
    <border>
      <left style="medium">
        <color auto="1"/>
      </left>
      <right/>
      <top style="medium">
        <color auto="1"/>
      </top>
      <bottom style="thin">
        <color auto="1"/>
      </bottom>
      <diagonal/>
    </border>
    <border>
      <left style="medium">
        <color indexed="64"/>
      </left>
      <right/>
      <top style="thin">
        <color indexed="64"/>
      </top>
      <bottom style="thin">
        <color indexed="64"/>
      </bottom>
      <diagonal/>
    </border>
    <border>
      <left style="medium">
        <color auto="1"/>
      </left>
      <right style="medium">
        <color auto="1"/>
      </right>
      <top/>
      <bottom style="thin">
        <color auto="1"/>
      </bottom>
      <diagonal/>
    </border>
    <border>
      <left style="medium">
        <color auto="1"/>
      </left>
      <right style="hair">
        <color auto="1"/>
      </right>
      <top/>
      <bottom style="medium">
        <color auto="1"/>
      </bottom>
      <diagonal/>
    </border>
    <border>
      <left style="hair">
        <color auto="1"/>
      </left>
      <right style="hair">
        <color auto="1"/>
      </right>
      <top/>
      <bottom style="medium">
        <color auto="1"/>
      </bottom>
      <diagonal/>
    </border>
    <border>
      <left style="medium">
        <color auto="1"/>
      </left>
      <right style="hair">
        <color auto="1"/>
      </right>
      <top style="medium">
        <color auto="1"/>
      </top>
      <bottom style="thin">
        <color auto="1"/>
      </bottom>
      <diagonal/>
    </border>
    <border>
      <left style="hair">
        <color auto="1"/>
      </left>
      <right style="hair">
        <color auto="1"/>
      </right>
      <top style="medium">
        <color auto="1"/>
      </top>
      <bottom style="thin">
        <color auto="1"/>
      </bottom>
      <diagonal/>
    </border>
    <border>
      <left style="medium">
        <color auto="1"/>
      </left>
      <right style="hair">
        <color auto="1"/>
      </right>
      <top style="thin">
        <color auto="1"/>
      </top>
      <bottom style="thin">
        <color auto="1"/>
      </bottom>
      <diagonal/>
    </border>
    <border>
      <left style="hair">
        <color auto="1"/>
      </left>
      <right style="hair">
        <color auto="1"/>
      </right>
      <top style="thin">
        <color auto="1"/>
      </top>
      <bottom style="thin">
        <color auto="1"/>
      </bottom>
      <diagonal/>
    </border>
    <border>
      <left style="medium">
        <color auto="1"/>
      </left>
      <right style="hair">
        <color auto="1"/>
      </right>
      <top style="thin">
        <color auto="1"/>
      </top>
      <bottom style="medium">
        <color auto="1"/>
      </bottom>
      <diagonal/>
    </border>
    <border>
      <left style="hair">
        <color auto="1"/>
      </left>
      <right style="hair">
        <color auto="1"/>
      </right>
      <top style="thin">
        <color auto="1"/>
      </top>
      <bottom style="medium">
        <color auto="1"/>
      </bottom>
      <diagonal/>
    </border>
    <border>
      <left/>
      <right/>
      <top style="medium">
        <color auto="1"/>
      </top>
      <bottom style="thin">
        <color auto="1"/>
      </bottom>
      <diagonal/>
    </border>
    <border>
      <left style="hair">
        <color auto="1"/>
      </left>
      <right/>
      <top/>
      <bottom style="medium">
        <color auto="1"/>
      </bottom>
      <diagonal/>
    </border>
    <border>
      <left style="hair">
        <color auto="1"/>
      </left>
      <right/>
      <top style="medium">
        <color auto="1"/>
      </top>
      <bottom style="thin">
        <color auto="1"/>
      </bottom>
      <diagonal/>
    </border>
    <border>
      <left style="hair">
        <color auto="1"/>
      </left>
      <right/>
      <top style="thin">
        <color auto="1"/>
      </top>
      <bottom style="thin">
        <color auto="1"/>
      </bottom>
      <diagonal/>
    </border>
    <border>
      <left style="hair">
        <color auto="1"/>
      </left>
      <right/>
      <top style="thin">
        <color auto="1"/>
      </top>
      <bottom style="medium">
        <color auto="1"/>
      </bottom>
      <diagonal/>
    </border>
    <border>
      <left/>
      <right style="medium">
        <color auto="1"/>
      </right>
      <top/>
      <bottom/>
      <diagonal/>
    </border>
    <border>
      <left style="medium">
        <color auto="1"/>
      </left>
      <right/>
      <top style="thin">
        <color auto="1"/>
      </top>
      <bottom style="medium">
        <color auto="1"/>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style="medium">
        <color auto="1"/>
      </right>
      <top style="thin">
        <color auto="1"/>
      </top>
      <bottom/>
      <diagonal/>
    </border>
    <border>
      <left style="medium">
        <color auto="1"/>
      </left>
      <right/>
      <top/>
      <bottom style="medium">
        <color auto="1"/>
      </bottom>
      <diagonal/>
    </border>
    <border>
      <left/>
      <right style="thin">
        <color auto="1"/>
      </right>
      <top style="medium">
        <color auto="1"/>
      </top>
      <bottom style="thin">
        <color auto="1"/>
      </bottom>
      <diagonal/>
    </border>
    <border>
      <left/>
      <right style="medium">
        <color auto="1"/>
      </right>
      <top style="thin">
        <color auto="1"/>
      </top>
      <bottom style="thin">
        <color auto="1"/>
      </bottom>
      <diagonal/>
    </border>
    <border>
      <left style="medium">
        <color auto="1"/>
      </left>
      <right style="thin">
        <color auto="1"/>
      </right>
      <top/>
      <bottom/>
      <diagonal/>
    </border>
  </borders>
  <cellStyleXfs count="56">
    <xf numFmtId="0" fontId="0" fillId="0" borderId="0"/>
    <xf numFmtId="0" fontId="7" fillId="0" borderId="0"/>
    <xf numFmtId="0" fontId="5" fillId="0" borderId="0"/>
    <xf numFmtId="0" fontId="7" fillId="0" borderId="0"/>
    <xf numFmtId="0" fontId="7" fillId="0" borderId="0"/>
    <xf numFmtId="0" fontId="7" fillId="0" borderId="0"/>
    <xf numFmtId="0" fontId="5" fillId="0" borderId="0"/>
    <xf numFmtId="0" fontId="5" fillId="0" borderId="0"/>
    <xf numFmtId="0" fontId="5" fillId="0" borderId="0"/>
    <xf numFmtId="0" fontId="14" fillId="2" borderId="0" applyNumberFormat="0" applyBorder="0" applyAlignment="0" applyProtection="0"/>
    <xf numFmtId="0" fontId="14" fillId="3" borderId="0" applyNumberFormat="0" applyBorder="0" applyAlignment="0" applyProtection="0"/>
    <xf numFmtId="0" fontId="14" fillId="4" borderId="0" applyNumberFormat="0" applyBorder="0" applyAlignment="0" applyProtection="0"/>
    <xf numFmtId="0" fontId="14" fillId="5" borderId="0" applyNumberFormat="0" applyBorder="0" applyAlignment="0" applyProtection="0"/>
    <xf numFmtId="0" fontId="14" fillId="6" borderId="0" applyNumberFormat="0" applyBorder="0" applyAlignment="0" applyProtection="0"/>
    <xf numFmtId="0" fontId="14" fillId="7" borderId="0" applyNumberFormat="0" applyBorder="0" applyAlignment="0" applyProtection="0"/>
    <xf numFmtId="0" fontId="14" fillId="8" borderId="0" applyNumberFormat="0" applyBorder="0" applyAlignment="0" applyProtection="0"/>
    <xf numFmtId="0" fontId="14" fillId="9" borderId="0" applyNumberFormat="0" applyBorder="0" applyAlignment="0" applyProtection="0"/>
    <xf numFmtId="0" fontId="14" fillId="10" borderId="0" applyNumberFormat="0" applyBorder="0" applyAlignment="0" applyProtection="0"/>
    <xf numFmtId="0" fontId="14" fillId="5" borderId="0" applyNumberFormat="0" applyBorder="0" applyAlignment="0" applyProtection="0"/>
    <xf numFmtId="0" fontId="14" fillId="8" borderId="0" applyNumberFormat="0" applyBorder="0" applyAlignment="0" applyProtection="0"/>
    <xf numFmtId="0" fontId="14" fillId="11" borderId="0" applyNumberFormat="0" applyBorder="0" applyAlignment="0" applyProtection="0"/>
    <xf numFmtId="0" fontId="15" fillId="12"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13" borderId="0" applyNumberFormat="0" applyBorder="0" applyAlignment="0" applyProtection="0"/>
    <xf numFmtId="0" fontId="15" fillId="14" borderId="0" applyNumberFormat="0" applyBorder="0" applyAlignment="0" applyProtection="0"/>
    <xf numFmtId="0" fontId="15" fillId="15" borderId="0" applyNumberFormat="0" applyBorder="0" applyAlignment="0" applyProtection="0"/>
    <xf numFmtId="0" fontId="16" fillId="3" borderId="0" applyNumberFormat="0" applyBorder="0" applyAlignment="0" applyProtection="0"/>
    <xf numFmtId="0" fontId="17" fillId="16" borderId="7" applyNumberFormat="0" applyAlignment="0" applyProtection="0"/>
    <xf numFmtId="0" fontId="18" fillId="17" borderId="8" applyNumberFormat="0" applyAlignment="0" applyProtection="0"/>
    <xf numFmtId="0" fontId="19" fillId="0" borderId="0" applyNumberFormat="0" applyFill="0" applyBorder="0" applyAlignment="0" applyProtection="0"/>
    <xf numFmtId="0" fontId="20" fillId="4" borderId="0" applyNumberFormat="0" applyBorder="0" applyAlignment="0" applyProtection="0"/>
    <xf numFmtId="0" fontId="21" fillId="0" borderId="9" applyNumberFormat="0" applyFill="0" applyAlignment="0" applyProtection="0"/>
    <xf numFmtId="0" fontId="22" fillId="0" borderId="10" applyNumberFormat="0" applyFill="0" applyAlignment="0" applyProtection="0"/>
    <xf numFmtId="0" fontId="23" fillId="0" borderId="11" applyNumberFormat="0" applyFill="0" applyAlignment="0" applyProtection="0"/>
    <xf numFmtId="0" fontId="23" fillId="0" borderId="0" applyNumberFormat="0" applyFill="0" applyBorder="0" applyAlignment="0" applyProtection="0"/>
    <xf numFmtId="0" fontId="24" fillId="7" borderId="7" applyNumberFormat="0" applyAlignment="0" applyProtection="0"/>
    <xf numFmtId="0" fontId="25" fillId="0" borderId="12" applyNumberFormat="0" applyFill="0" applyAlignment="0" applyProtection="0"/>
    <xf numFmtId="0" fontId="26" fillId="18" borderId="0" applyNumberFormat="0" applyBorder="0" applyAlignment="0" applyProtection="0"/>
    <xf numFmtId="0" fontId="4" fillId="0" borderId="0"/>
    <xf numFmtId="0" fontId="4" fillId="0" borderId="0"/>
    <xf numFmtId="0" fontId="5" fillId="0" borderId="0"/>
    <xf numFmtId="0" fontId="5" fillId="0" borderId="0"/>
    <xf numFmtId="0" fontId="7" fillId="19" borderId="13" applyNumberFormat="0" applyFont="0" applyAlignment="0" applyProtection="0"/>
    <xf numFmtId="0" fontId="5" fillId="19" borderId="13" applyNumberFormat="0" applyFont="0" applyAlignment="0" applyProtection="0"/>
    <xf numFmtId="0" fontId="27" fillId="16" borderId="14" applyNumberFormat="0" applyAlignment="0" applyProtection="0"/>
    <xf numFmtId="0" fontId="28" fillId="0" borderId="0" applyNumberFormat="0" applyFill="0" applyBorder="0" applyAlignment="0" applyProtection="0"/>
    <xf numFmtId="0" fontId="29" fillId="0" borderId="0" applyNumberFormat="0" applyFill="0" applyBorder="0" applyAlignment="0" applyProtection="0"/>
    <xf numFmtId="0" fontId="3" fillId="0" borderId="0"/>
    <xf numFmtId="0" fontId="7" fillId="0" borderId="0"/>
    <xf numFmtId="0" fontId="7" fillId="0" borderId="0"/>
    <xf numFmtId="0" fontId="7" fillId="0" borderId="0"/>
    <xf numFmtId="0" fontId="7" fillId="0" borderId="0"/>
    <xf numFmtId="0" fontId="2" fillId="0" borderId="0"/>
    <xf numFmtId="0" fontId="1" fillId="0" borderId="0"/>
    <xf numFmtId="0" fontId="5" fillId="0" borderId="0"/>
  </cellStyleXfs>
  <cellXfs count="266">
    <xf numFmtId="0" fontId="0" fillId="0" borderId="0" xfId="0"/>
    <xf numFmtId="0" fontId="0" fillId="0" borderId="0" xfId="0" applyAlignment="1">
      <alignment vertical="center"/>
    </xf>
    <xf numFmtId="0" fontId="6" fillId="0" borderId="0" xfId="0" applyFont="1"/>
    <xf numFmtId="0" fontId="0" fillId="0" borderId="0" xfId="0" applyBorder="1" applyAlignment="1">
      <alignment vertical="center"/>
    </xf>
    <xf numFmtId="0" fontId="0" fillId="0" borderId="0" xfId="0" applyAlignment="1">
      <alignment horizontal="center" vertical="center"/>
    </xf>
    <xf numFmtId="0" fontId="0" fillId="0" borderId="0" xfId="0" applyAlignment="1">
      <alignment horizontal="left" vertical="center" indent="1"/>
    </xf>
    <xf numFmtId="0" fontId="7" fillId="0" borderId="0" xfId="0" applyFont="1"/>
    <xf numFmtId="0" fontId="31" fillId="0" borderId="0" xfId="0" applyFont="1" applyAlignment="1">
      <alignment vertical="center" wrapText="1"/>
    </xf>
    <xf numFmtId="0" fontId="6" fillId="0" borderId="0" xfId="0" applyFont="1" applyAlignment="1">
      <alignment horizontal="center" vertical="center" wrapText="1"/>
    </xf>
    <xf numFmtId="0" fontId="6" fillId="0" borderId="0" xfId="0" applyFont="1" applyAlignment="1">
      <alignment horizontal="center"/>
    </xf>
    <xf numFmtId="0" fontId="9" fillId="0" borderId="0" xfId="0" applyFont="1"/>
    <xf numFmtId="0" fontId="0" fillId="0" borderId="0" xfId="0" applyAlignment="1">
      <alignment horizontal="left"/>
    </xf>
    <xf numFmtId="0" fontId="0" fillId="0" borderId="1" xfId="0" applyBorder="1" applyAlignment="1">
      <alignment horizontal="center" vertical="center"/>
    </xf>
    <xf numFmtId="0" fontId="0" fillId="0" borderId="0" xfId="0" applyAlignment="1">
      <alignment horizontal="left"/>
    </xf>
    <xf numFmtId="0" fontId="0" fillId="0" borderId="0" xfId="0" applyBorder="1" applyAlignment="1">
      <alignment horizontal="left"/>
    </xf>
    <xf numFmtId="0" fontId="7" fillId="0" borderId="0" xfId="0" applyFont="1" applyBorder="1" applyAlignment="1">
      <alignment horizontal="center" vertical="center"/>
    </xf>
    <xf numFmtId="0" fontId="30" fillId="24" borderId="6" xfId="0" applyFont="1" applyFill="1" applyBorder="1" applyAlignment="1">
      <alignment horizontal="center" vertical="center" wrapText="1"/>
    </xf>
    <xf numFmtId="0" fontId="7" fillId="0" borderId="0" xfId="0" applyFont="1" applyAlignment="1">
      <alignment horizontal="center" vertical="center"/>
    </xf>
    <xf numFmtId="0" fontId="12" fillId="0" borderId="0" xfId="3" applyFont="1" applyBorder="1" applyAlignment="1">
      <alignment horizontal="center" vertical="center" textRotation="90"/>
    </xf>
    <xf numFmtId="0" fontId="5" fillId="0" borderId="0" xfId="2" applyFont="1" applyBorder="1" applyAlignment="1" applyProtection="1">
      <alignment horizontal="center" vertical="center"/>
      <protection locked="0"/>
    </xf>
    <xf numFmtId="0" fontId="11" fillId="24" borderId="1" xfId="0" applyFont="1" applyFill="1" applyBorder="1" applyAlignment="1">
      <alignment horizontal="center" vertical="center"/>
    </xf>
    <xf numFmtId="0" fontId="5" fillId="24" borderId="3" xfId="2" applyFont="1" applyFill="1" applyBorder="1" applyAlignment="1" applyProtection="1">
      <alignment horizontal="center" vertical="center"/>
      <protection locked="0"/>
    </xf>
    <xf numFmtId="0" fontId="11" fillId="24" borderId="4" xfId="0" applyFont="1" applyFill="1" applyBorder="1" applyAlignment="1">
      <alignment horizontal="center" vertical="center"/>
    </xf>
    <xf numFmtId="0" fontId="5" fillId="0" borderId="6" xfId="2" applyFont="1" applyBorder="1" applyAlignment="1" applyProtection="1">
      <alignment horizontal="center" vertical="center"/>
      <protection locked="0"/>
    </xf>
    <xf numFmtId="0" fontId="11" fillId="24" borderId="6" xfId="0" applyFont="1" applyFill="1" applyBorder="1" applyAlignment="1">
      <alignment horizontal="center" vertical="center"/>
    </xf>
    <xf numFmtId="0" fontId="9" fillId="24" borderId="28" xfId="0" applyFont="1" applyFill="1" applyBorder="1" applyAlignment="1">
      <alignment horizontal="center" textRotation="90" wrapText="1"/>
    </xf>
    <xf numFmtId="0" fontId="8" fillId="24" borderId="1" xfId="0" applyFont="1" applyFill="1" applyBorder="1" applyAlignment="1">
      <alignment horizontal="center"/>
    </xf>
    <xf numFmtId="0" fontId="7" fillId="0" borderId="0" xfId="0" applyFont="1" applyAlignment="1">
      <alignment vertical="center"/>
    </xf>
    <xf numFmtId="0" fontId="6" fillId="0" borderId="16" xfId="0" applyFont="1" applyBorder="1" applyAlignment="1">
      <alignment horizontal="center" vertical="center"/>
    </xf>
    <xf numFmtId="0" fontId="6" fillId="0" borderId="17" xfId="0" applyFont="1" applyBorder="1" applyAlignment="1">
      <alignment vertical="center"/>
    </xf>
    <xf numFmtId="0" fontId="6" fillId="0" borderId="18" xfId="0" applyFont="1" applyBorder="1" applyAlignment="1">
      <alignment horizontal="center" vertical="center"/>
    </xf>
    <xf numFmtId="0" fontId="6" fillId="0" borderId="34" xfId="0" applyFont="1" applyBorder="1" applyAlignment="1">
      <alignment horizontal="center" vertical="center"/>
    </xf>
    <xf numFmtId="0" fontId="6" fillId="0" borderId="5" xfId="0" applyFont="1" applyBorder="1" applyAlignment="1">
      <alignment vertical="center"/>
    </xf>
    <xf numFmtId="0" fontId="6" fillId="0" borderId="35" xfId="0" applyFont="1" applyBorder="1" applyAlignment="1">
      <alignment horizontal="center" vertical="center"/>
    </xf>
    <xf numFmtId="0" fontId="8" fillId="21" borderId="17" xfId="0" applyFont="1" applyFill="1" applyBorder="1" applyAlignment="1">
      <alignment horizontal="center" vertical="center" wrapText="1"/>
    </xf>
    <xf numFmtId="0" fontId="6" fillId="0" borderId="17" xfId="0" applyFont="1" applyBorder="1" applyAlignment="1">
      <alignment horizontal="center" vertical="center" wrapText="1"/>
    </xf>
    <xf numFmtId="0" fontId="34" fillId="0" borderId="17" xfId="0" applyFont="1" applyBorder="1" applyAlignment="1">
      <alignment vertical="center"/>
    </xf>
    <xf numFmtId="0" fontId="36" fillId="0" borderId="17" xfId="0" applyFont="1" applyBorder="1"/>
    <xf numFmtId="0" fontId="31" fillId="0" borderId="17" xfId="0" applyFont="1" applyBorder="1"/>
    <xf numFmtId="0" fontId="33" fillId="0" borderId="17" xfId="0" applyFont="1" applyBorder="1" applyAlignment="1">
      <alignment vertical="center"/>
    </xf>
    <xf numFmtId="0" fontId="6" fillId="0" borderId="20" xfId="0" applyFont="1" applyBorder="1"/>
    <xf numFmtId="0" fontId="6" fillId="0" borderId="20" xfId="0" applyFont="1" applyBorder="1" applyAlignment="1">
      <alignment horizontal="center" vertical="center" wrapText="1"/>
    </xf>
    <xf numFmtId="0" fontId="6" fillId="0" borderId="19" xfId="0" applyFont="1" applyBorder="1" applyAlignment="1">
      <alignment horizontal="left" vertical="center"/>
    </xf>
    <xf numFmtId="0" fontId="6" fillId="0" borderId="20" xfId="0" applyFont="1" applyBorder="1" applyAlignment="1">
      <alignment horizontal="center" vertical="center"/>
    </xf>
    <xf numFmtId="0" fontId="32" fillId="22" borderId="17" xfId="0" applyFont="1" applyFill="1" applyBorder="1" applyAlignment="1">
      <alignment vertical="center"/>
    </xf>
    <xf numFmtId="0" fontId="12" fillId="0" borderId="0" xfId="0" applyFont="1" applyAlignment="1">
      <alignment wrapText="1"/>
    </xf>
    <xf numFmtId="0" fontId="12" fillId="0" borderId="0" xfId="0" applyFont="1"/>
    <xf numFmtId="0" fontId="10" fillId="0" borderId="0" xfId="0" applyFont="1" applyAlignment="1">
      <alignment wrapText="1"/>
    </xf>
    <xf numFmtId="164" fontId="13" fillId="23" borderId="33" xfId="0" applyNumberFormat="1" applyFont="1" applyFill="1" applyBorder="1" applyAlignment="1">
      <alignment horizontal="center" vertical="center"/>
    </xf>
    <xf numFmtId="0" fontId="12" fillId="0" borderId="0" xfId="1" applyFont="1" applyAlignment="1">
      <alignment vertical="center" wrapText="1"/>
    </xf>
    <xf numFmtId="0" fontId="12" fillId="0" borderId="0" xfId="48" applyFont="1" applyAlignment="1">
      <alignment wrapText="1"/>
    </xf>
    <xf numFmtId="0" fontId="12" fillId="0" borderId="0" xfId="1" applyFont="1" applyAlignment="1">
      <alignment wrapText="1"/>
    </xf>
    <xf numFmtId="0" fontId="38" fillId="0" borderId="0" xfId="1" applyFont="1" applyFill="1" applyBorder="1" applyAlignment="1">
      <alignment vertical="center" textRotation="90"/>
    </xf>
    <xf numFmtId="0" fontId="31" fillId="0" borderId="17" xfId="0" applyFont="1" applyBorder="1" applyAlignment="1">
      <alignment horizontal="center"/>
    </xf>
    <xf numFmtId="0" fontId="33" fillId="0" borderId="17" xfId="0" applyFont="1" applyBorder="1" applyAlignment="1">
      <alignment horizontal="center" vertical="center"/>
    </xf>
    <xf numFmtId="0" fontId="34" fillId="0" borderId="17" xfId="0" applyFont="1" applyBorder="1" applyAlignment="1">
      <alignment horizontal="center" vertical="center"/>
    </xf>
    <xf numFmtId="0" fontId="32" fillId="22" borderId="22" xfId="0" applyFont="1" applyFill="1" applyBorder="1" applyAlignment="1">
      <alignment horizontal="center" vertical="center" wrapText="1"/>
    </xf>
    <xf numFmtId="0" fontId="6" fillId="0" borderId="19" xfId="0" applyFont="1" applyBorder="1" applyAlignment="1">
      <alignment horizontal="left" vertical="center" wrapText="1"/>
    </xf>
    <xf numFmtId="0" fontId="10" fillId="0" borderId="19" xfId="0" applyFont="1" applyBorder="1" applyAlignment="1">
      <alignment vertical="top" wrapText="1"/>
    </xf>
    <xf numFmtId="0" fontId="12" fillId="0" borderId="0" xfId="0" applyFont="1" applyAlignment="1">
      <alignment vertical="top" wrapText="1"/>
    </xf>
    <xf numFmtId="0" fontId="13" fillId="0" borderId="0" xfId="0" applyFont="1" applyBorder="1" applyAlignment="1">
      <alignment wrapText="1"/>
    </xf>
    <xf numFmtId="0" fontId="37" fillId="0" borderId="0" xfId="0" applyFont="1" applyBorder="1" applyAlignment="1">
      <alignment horizontal="left" wrapText="1"/>
    </xf>
    <xf numFmtId="0" fontId="13" fillId="0" borderId="0" xfId="0" applyFont="1" applyBorder="1" applyAlignment="1">
      <alignment horizontal="right"/>
    </xf>
    <xf numFmtId="0" fontId="37" fillId="0" borderId="0" xfId="0" applyFont="1" applyBorder="1" applyAlignment="1">
      <alignment wrapText="1"/>
    </xf>
    <xf numFmtId="0" fontId="37" fillId="0" borderId="0" xfId="0" applyFont="1" applyBorder="1"/>
    <xf numFmtId="0" fontId="10" fillId="0" borderId="0" xfId="0" applyFont="1" applyBorder="1" applyAlignment="1">
      <alignment wrapText="1"/>
    </xf>
    <xf numFmtId="0" fontId="12" fillId="0" borderId="0" xfId="0" applyFont="1" applyBorder="1" applyAlignment="1">
      <alignment wrapText="1"/>
    </xf>
    <xf numFmtId="0" fontId="12" fillId="0" borderId="0" xfId="0" applyFont="1" applyBorder="1"/>
    <xf numFmtId="0" fontId="5" fillId="0" borderId="28" xfId="0" applyFont="1" applyBorder="1" applyAlignment="1">
      <alignment horizontal="center" textRotation="90" wrapText="1"/>
    </xf>
    <xf numFmtId="0" fontId="0" fillId="0" borderId="17" xfId="0" applyBorder="1" applyAlignment="1">
      <alignment horizontal="center" vertical="center"/>
    </xf>
    <xf numFmtId="0" fontId="42" fillId="0" borderId="0" xfId="53" applyFont="1"/>
    <xf numFmtId="0" fontId="43" fillId="0" borderId="0" xfId="53" applyFont="1"/>
    <xf numFmtId="0" fontId="44" fillId="0" borderId="0" xfId="53" applyFont="1" applyBorder="1" applyAlignment="1">
      <alignment vertical="top" wrapText="1"/>
    </xf>
    <xf numFmtId="0" fontId="42" fillId="0" borderId="0" xfId="53" applyFont="1" applyBorder="1" applyAlignment="1">
      <alignment vertical="top" wrapText="1"/>
    </xf>
    <xf numFmtId="0" fontId="42" fillId="0" borderId="0" xfId="53" applyFont="1" applyAlignment="1">
      <alignment vertical="center"/>
    </xf>
    <xf numFmtId="0" fontId="43" fillId="0" borderId="15" xfId="53" applyFont="1" applyBorder="1" applyAlignment="1">
      <alignment horizontal="center" vertical="center" wrapText="1"/>
    </xf>
    <xf numFmtId="0" fontId="43" fillId="0" borderId="16" xfId="53" applyFont="1" applyBorder="1" applyAlignment="1">
      <alignment horizontal="center" vertical="center" wrapText="1"/>
    </xf>
    <xf numFmtId="0" fontId="43" fillId="0" borderId="33" xfId="53" applyFont="1" applyBorder="1" applyAlignment="1">
      <alignment horizontal="left" vertical="center" wrapText="1"/>
    </xf>
    <xf numFmtId="0" fontId="43" fillId="0" borderId="40" xfId="53" applyFont="1" applyBorder="1" applyAlignment="1">
      <alignment horizontal="left" vertical="center" wrapText="1"/>
    </xf>
    <xf numFmtId="0" fontId="43" fillId="23" borderId="43" xfId="53" applyFont="1" applyFill="1" applyBorder="1" applyAlignment="1">
      <alignment vertical="top" wrapText="1"/>
    </xf>
    <xf numFmtId="0" fontId="41" fillId="23" borderId="43" xfId="53" applyFont="1" applyFill="1" applyBorder="1" applyAlignment="1">
      <alignment vertical="center" wrapText="1"/>
    </xf>
    <xf numFmtId="0" fontId="35" fillId="20" borderId="22" xfId="0" applyFont="1" applyFill="1" applyBorder="1" applyAlignment="1">
      <alignment horizontal="center" vertical="center"/>
    </xf>
    <xf numFmtId="0" fontId="10" fillId="20" borderId="1" xfId="0" applyFont="1" applyFill="1" applyBorder="1" applyAlignment="1">
      <alignment horizontal="center" vertical="center"/>
    </xf>
    <xf numFmtId="0" fontId="30" fillId="24" borderId="45" xfId="0" applyFont="1" applyFill="1" applyBorder="1" applyAlignment="1">
      <alignment horizontal="center" vertical="center" wrapText="1"/>
    </xf>
    <xf numFmtId="0" fontId="0" fillId="0" borderId="19" xfId="0" applyBorder="1" applyAlignment="1">
      <alignment horizontal="center" vertical="center"/>
    </xf>
    <xf numFmtId="0" fontId="5" fillId="0" borderId="27" xfId="0" applyFont="1" applyBorder="1" applyAlignment="1">
      <alignment horizontal="center" textRotation="90" wrapText="1"/>
    </xf>
    <xf numFmtId="0" fontId="30" fillId="24" borderId="15" xfId="0" applyFont="1" applyFill="1" applyBorder="1" applyAlignment="1">
      <alignment horizontal="center" vertical="center" wrapText="1"/>
    </xf>
    <xf numFmtId="0" fontId="0" fillId="0" borderId="16" xfId="0" applyBorder="1" applyAlignment="1">
      <alignment horizontal="center" vertical="center"/>
    </xf>
    <xf numFmtId="0" fontId="6" fillId="0" borderId="33" xfId="0" applyFont="1" applyBorder="1" applyAlignment="1">
      <alignment horizontal="center" vertical="center"/>
    </xf>
    <xf numFmtId="0" fontId="6" fillId="0" borderId="40" xfId="0" applyFont="1" applyBorder="1" applyAlignment="1">
      <alignment horizontal="center" vertical="center"/>
    </xf>
    <xf numFmtId="0" fontId="6" fillId="0" borderId="41" xfId="0" applyFont="1" applyBorder="1" applyAlignment="1">
      <alignment horizontal="center" vertical="center"/>
    </xf>
    <xf numFmtId="164" fontId="13" fillId="23" borderId="40" xfId="0" applyNumberFormat="1" applyFont="1" applyFill="1" applyBorder="1" applyAlignment="1">
      <alignment horizontal="center" vertical="center"/>
    </xf>
    <xf numFmtId="164" fontId="13" fillId="23" borderId="41" xfId="0" applyNumberFormat="1" applyFont="1" applyFill="1" applyBorder="1" applyAlignment="1">
      <alignment horizontal="center" vertical="center"/>
    </xf>
    <xf numFmtId="0" fontId="5" fillId="0" borderId="1" xfId="3" applyFont="1" applyBorder="1" applyAlignment="1">
      <alignment horizontal="center" textRotation="90"/>
    </xf>
    <xf numFmtId="0" fontId="6" fillId="0" borderId="22" xfId="0" applyFont="1" applyBorder="1" applyAlignment="1">
      <alignment vertical="center"/>
    </xf>
    <xf numFmtId="0" fontId="6" fillId="0" borderId="47" xfId="0" applyFont="1" applyBorder="1" applyAlignment="1">
      <alignment horizontal="center" vertical="center"/>
    </xf>
    <xf numFmtId="0" fontId="13" fillId="23" borderId="43" xfId="0" applyFont="1" applyFill="1" applyBorder="1" applyAlignment="1">
      <alignment horizontal="center" vertical="center"/>
    </xf>
    <xf numFmtId="0" fontId="10" fillId="0" borderId="43" xfId="0" applyFont="1" applyBorder="1" applyAlignment="1">
      <alignment horizontal="center" vertical="center" wrapText="1"/>
    </xf>
    <xf numFmtId="0" fontId="8" fillId="0" borderId="43" xfId="0" applyFont="1" applyBorder="1" applyAlignment="1">
      <alignment vertical="center"/>
    </xf>
    <xf numFmtId="0" fontId="41" fillId="23" borderId="26" xfId="53" applyFont="1" applyFill="1" applyBorder="1" applyAlignment="1">
      <alignment horizontal="center" vertical="center" wrapText="1"/>
    </xf>
    <xf numFmtId="0" fontId="12" fillId="0" borderId="0" xfId="0" applyFont="1" applyFill="1" applyAlignment="1">
      <alignment vertical="top" wrapText="1"/>
    </xf>
    <xf numFmtId="0" fontId="12" fillId="0" borderId="0" xfId="0" applyFont="1" applyFill="1"/>
    <xf numFmtId="0" fontId="6" fillId="0" borderId="44" xfId="0" applyFont="1" applyBorder="1" applyAlignment="1">
      <alignment vertical="center"/>
    </xf>
    <xf numFmtId="0" fontId="10" fillId="0" borderId="19" xfId="0" applyFont="1" applyBorder="1" applyAlignment="1">
      <alignment horizontal="left" vertical="top" wrapText="1"/>
    </xf>
    <xf numFmtId="0" fontId="47" fillId="25" borderId="21" xfId="0" applyFont="1" applyFill="1" applyBorder="1" applyAlignment="1">
      <alignment vertical="top"/>
    </xf>
    <xf numFmtId="0" fontId="47" fillId="26" borderId="21" xfId="0" applyFont="1" applyFill="1" applyBorder="1" applyAlignment="1">
      <alignment vertical="top"/>
    </xf>
    <xf numFmtId="0" fontId="47" fillId="27" borderId="20" xfId="0" applyFont="1" applyFill="1" applyBorder="1" applyAlignment="1">
      <alignment vertical="top"/>
    </xf>
    <xf numFmtId="0" fontId="10" fillId="0" borderId="19" xfId="0" applyFont="1" applyBorder="1" applyAlignment="1">
      <alignment vertical="center" wrapText="1"/>
    </xf>
    <xf numFmtId="0" fontId="48" fillId="0" borderId="50" xfId="0" applyFont="1" applyBorder="1" applyAlignment="1">
      <alignment horizontal="center" vertical="center"/>
    </xf>
    <xf numFmtId="0" fontId="48" fillId="0" borderId="51" xfId="0" applyFont="1" applyBorder="1" applyAlignment="1">
      <alignment horizontal="center" vertical="center"/>
    </xf>
    <xf numFmtId="0" fontId="6" fillId="0" borderId="6" xfId="0" applyFont="1" applyBorder="1" applyAlignment="1">
      <alignment vertical="center"/>
    </xf>
    <xf numFmtId="0" fontId="32" fillId="22" borderId="17" xfId="0" applyFont="1" applyFill="1" applyBorder="1" applyAlignment="1">
      <alignment vertical="center"/>
    </xf>
    <xf numFmtId="0" fontId="32" fillId="22" borderId="17" xfId="0" applyFont="1" applyFill="1" applyBorder="1" applyAlignment="1">
      <alignment horizontal="center" vertical="center"/>
    </xf>
    <xf numFmtId="0" fontId="36" fillId="0" borderId="17" xfId="0" applyFont="1" applyBorder="1" applyProtection="1">
      <protection locked="0"/>
    </xf>
    <xf numFmtId="0" fontId="31" fillId="0" borderId="17" xfId="0" applyFont="1" applyBorder="1" applyAlignment="1" applyProtection="1">
      <alignment horizontal="center"/>
      <protection locked="0"/>
    </xf>
    <xf numFmtId="0" fontId="31" fillId="0" borderId="17" xfId="0" applyFont="1" applyBorder="1" applyProtection="1">
      <protection locked="0"/>
    </xf>
    <xf numFmtId="0" fontId="34" fillId="0" borderId="17" xfId="0" applyFont="1" applyBorder="1" applyAlignment="1" applyProtection="1">
      <alignment vertical="center"/>
      <protection locked="0"/>
    </xf>
    <xf numFmtId="0" fontId="33" fillId="0" borderId="17" xfId="0" applyFont="1" applyBorder="1" applyAlignment="1" applyProtection="1">
      <alignment horizontal="center" vertical="center"/>
      <protection locked="0"/>
    </xf>
    <xf numFmtId="0" fontId="33" fillId="0" borderId="17" xfId="0" applyFont="1" applyBorder="1" applyAlignment="1" applyProtection="1">
      <alignment vertical="center"/>
      <protection locked="0"/>
    </xf>
    <xf numFmtId="0" fontId="5" fillId="0" borderId="53" xfId="0" applyFont="1" applyBorder="1" applyAlignment="1">
      <alignment horizontal="center" textRotation="90" wrapText="1"/>
    </xf>
    <xf numFmtId="0" fontId="5" fillId="0" borderId="54" xfId="0" applyFont="1" applyBorder="1" applyAlignment="1">
      <alignment horizontal="center" textRotation="90" wrapText="1"/>
    </xf>
    <xf numFmtId="0" fontId="30" fillId="24" borderId="55" xfId="0" applyFont="1" applyFill="1" applyBorder="1" applyAlignment="1">
      <alignment horizontal="center" vertical="center" wrapText="1"/>
    </xf>
    <xf numFmtId="0" fontId="30" fillId="24" borderId="56" xfId="0" applyFont="1" applyFill="1" applyBorder="1" applyAlignment="1">
      <alignment horizontal="center" vertical="center" wrapText="1"/>
    </xf>
    <xf numFmtId="0" fontId="0" fillId="0" borderId="57" xfId="0" applyBorder="1" applyAlignment="1">
      <alignment horizontal="center" vertical="center"/>
    </xf>
    <xf numFmtId="0" fontId="0" fillId="0" borderId="58" xfId="0" applyBorder="1" applyAlignment="1">
      <alignment horizontal="center" vertical="center"/>
    </xf>
    <xf numFmtId="0" fontId="0" fillId="0" borderId="59" xfId="0" applyBorder="1" applyAlignment="1">
      <alignment horizontal="center" vertical="center"/>
    </xf>
    <xf numFmtId="0" fontId="0" fillId="0" borderId="60" xfId="0" applyBorder="1" applyAlignment="1">
      <alignment horizontal="center" vertical="center"/>
    </xf>
    <xf numFmtId="0" fontId="30" fillId="24" borderId="61" xfId="0" applyFont="1" applyFill="1" applyBorder="1" applyAlignment="1">
      <alignment horizontal="center" vertical="center" wrapText="1"/>
    </xf>
    <xf numFmtId="0" fontId="0" fillId="0" borderId="21" xfId="0" applyBorder="1" applyAlignment="1">
      <alignment horizontal="center" vertical="center"/>
    </xf>
    <xf numFmtId="0" fontId="5" fillId="0" borderId="62" xfId="0" applyFont="1" applyBorder="1" applyAlignment="1">
      <alignment horizontal="center" textRotation="90" wrapText="1"/>
    </xf>
    <xf numFmtId="0" fontId="30" fillId="24" borderId="63" xfId="0" applyFont="1" applyFill="1" applyBorder="1" applyAlignment="1">
      <alignment horizontal="center" vertical="center" wrapText="1"/>
    </xf>
    <xf numFmtId="0" fontId="0" fillId="0" borderId="64" xfId="0" applyBorder="1" applyAlignment="1">
      <alignment horizontal="center" vertical="center"/>
    </xf>
    <xf numFmtId="0" fontId="0" fillId="0" borderId="65" xfId="0" applyBorder="1" applyAlignment="1">
      <alignment horizontal="center" vertical="center"/>
    </xf>
    <xf numFmtId="0" fontId="5" fillId="0" borderId="66" xfId="0" applyFont="1" applyFill="1" applyBorder="1" applyAlignment="1">
      <alignment horizontal="left" wrapText="1"/>
    </xf>
    <xf numFmtId="0" fontId="5" fillId="0" borderId="66" xfId="0" applyFont="1" applyFill="1" applyBorder="1" applyAlignment="1">
      <alignment horizontal="center" textRotation="90" wrapText="1"/>
    </xf>
    <xf numFmtId="0" fontId="30" fillId="0" borderId="66" xfId="0" applyFont="1" applyFill="1" applyBorder="1" applyAlignment="1">
      <alignment horizontal="center" vertical="center" wrapText="1"/>
    </xf>
    <xf numFmtId="0" fontId="0" fillId="0" borderId="66" xfId="0" applyFill="1" applyBorder="1" applyAlignment="1">
      <alignment horizontal="center" vertical="center"/>
    </xf>
    <xf numFmtId="0" fontId="0" fillId="0" borderId="66" xfId="0" applyFill="1" applyBorder="1" applyAlignment="1">
      <alignment horizontal="left"/>
    </xf>
    <xf numFmtId="0" fontId="9" fillId="24" borderId="18" xfId="0" applyFont="1" applyFill="1" applyBorder="1" applyAlignment="1">
      <alignment horizontal="center" vertical="center"/>
    </xf>
    <xf numFmtId="0" fontId="9" fillId="24" borderId="35" xfId="0" applyFont="1" applyFill="1" applyBorder="1" applyAlignment="1">
      <alignment horizontal="center" vertical="center"/>
    </xf>
    <xf numFmtId="0" fontId="0" fillId="0" borderId="67" xfId="0" applyBorder="1" applyAlignment="1">
      <alignment horizontal="center" vertical="center"/>
    </xf>
    <xf numFmtId="0" fontId="30" fillId="24" borderId="40" xfId="0" applyFont="1" applyFill="1" applyBorder="1" applyAlignment="1">
      <alignment horizontal="center" vertical="center"/>
    </xf>
    <xf numFmtId="0" fontId="30" fillId="24" borderId="41" xfId="0" applyFont="1" applyFill="1" applyBorder="1" applyAlignment="1">
      <alignment horizontal="center" vertical="center"/>
    </xf>
    <xf numFmtId="0" fontId="9" fillId="24" borderId="48" xfId="0" applyFont="1" applyFill="1" applyBorder="1" applyAlignment="1">
      <alignment horizontal="center" vertical="center"/>
    </xf>
    <xf numFmtId="0" fontId="30" fillId="24" borderId="33" xfId="0" applyFont="1" applyFill="1" applyBorder="1" applyAlignment="1">
      <alignment horizontal="center" vertical="center"/>
    </xf>
    <xf numFmtId="0" fontId="7" fillId="0" borderId="0" xfId="0" applyFont="1" applyBorder="1" applyAlignment="1">
      <alignment vertical="center"/>
    </xf>
    <xf numFmtId="0" fontId="35" fillId="20" borderId="52" xfId="0" applyFont="1" applyFill="1" applyBorder="1" applyAlignment="1">
      <alignment horizontal="center" vertical="center"/>
    </xf>
    <xf numFmtId="0" fontId="10" fillId="20" borderId="40" xfId="0" applyFont="1" applyFill="1" applyBorder="1" applyAlignment="1">
      <alignment horizontal="center" vertical="center"/>
    </xf>
    <xf numFmtId="0" fontId="10" fillId="20" borderId="41" xfId="0" applyFont="1" applyFill="1" applyBorder="1" applyAlignment="1">
      <alignment horizontal="center" vertical="center"/>
    </xf>
    <xf numFmtId="0" fontId="30" fillId="24" borderId="33" xfId="0" applyFont="1" applyFill="1" applyBorder="1" applyAlignment="1">
      <alignment horizontal="center" vertical="center" wrapText="1"/>
    </xf>
    <xf numFmtId="0" fontId="0" fillId="0" borderId="40" xfId="0" applyBorder="1" applyAlignment="1">
      <alignment horizontal="center" vertical="center"/>
    </xf>
    <xf numFmtId="0" fontId="0" fillId="0" borderId="41" xfId="0" applyBorder="1" applyAlignment="1">
      <alignment horizontal="center" vertical="center"/>
    </xf>
    <xf numFmtId="0" fontId="50" fillId="26" borderId="43" xfId="0" applyFont="1" applyFill="1" applyBorder="1" applyAlignment="1">
      <alignment horizontal="center" vertical="center" wrapText="1"/>
    </xf>
    <xf numFmtId="0" fontId="50" fillId="27" borderId="43" xfId="0" applyFont="1" applyFill="1" applyBorder="1" applyAlignment="1">
      <alignment horizontal="center" vertical="center" wrapText="1"/>
    </xf>
    <xf numFmtId="0" fontId="8" fillId="0" borderId="33" xfId="53" applyFont="1" applyFill="1" applyBorder="1" applyAlignment="1">
      <alignment horizontal="center" vertical="top"/>
    </xf>
    <xf numFmtId="0" fontId="8" fillId="0" borderId="15" xfId="53" applyFont="1" applyFill="1" applyBorder="1" applyAlignment="1">
      <alignment horizontal="center" vertical="top" wrapText="1"/>
    </xf>
    <xf numFmtId="0" fontId="30" fillId="24" borderId="17" xfId="0" applyFont="1" applyFill="1" applyBorder="1" applyAlignment="1">
      <alignment horizontal="center" vertical="center" wrapText="1"/>
    </xf>
    <xf numFmtId="0" fontId="41" fillId="23" borderId="43" xfId="53" applyFont="1" applyFill="1" applyBorder="1" applyAlignment="1">
      <alignment horizontal="center" vertical="center" wrapText="1"/>
    </xf>
    <xf numFmtId="0" fontId="41" fillId="23" borderId="43" xfId="53" applyFont="1" applyFill="1" applyBorder="1" applyAlignment="1">
      <alignment horizontal="right" vertical="center" wrapText="1"/>
    </xf>
    <xf numFmtId="0" fontId="47" fillId="27" borderId="43" xfId="53" applyFont="1" applyFill="1" applyBorder="1" applyAlignment="1">
      <alignment horizontal="center" vertical="center" textRotation="90" wrapText="1"/>
    </xf>
    <xf numFmtId="0" fontId="41" fillId="23" borderId="43" xfId="53" applyFont="1" applyFill="1" applyBorder="1" applyAlignment="1">
      <alignment horizontal="right"/>
    </xf>
    <xf numFmtId="0" fontId="42" fillId="23" borderId="43" xfId="53" applyFont="1" applyFill="1" applyBorder="1"/>
    <xf numFmtId="0" fontId="42" fillId="28" borderId="43" xfId="53" applyFont="1" applyFill="1" applyBorder="1"/>
    <xf numFmtId="0" fontId="6" fillId="0" borderId="40" xfId="53" applyFont="1" applyBorder="1" applyAlignment="1">
      <alignment vertical="center" wrapText="1"/>
    </xf>
    <xf numFmtId="0" fontId="6" fillId="0" borderId="40" xfId="53" applyFont="1" applyBorder="1" applyAlignment="1">
      <alignment horizontal="left" vertical="center" wrapText="1"/>
    </xf>
    <xf numFmtId="0" fontId="6" fillId="0" borderId="40" xfId="53" applyFont="1" applyBorder="1" applyAlignment="1">
      <alignment vertical="top" wrapText="1"/>
    </xf>
    <xf numFmtId="0" fontId="6" fillId="0" borderId="33" xfId="53" applyFont="1" applyBorder="1" applyAlignment="1">
      <alignment horizontal="left" vertical="center" wrapText="1"/>
    </xf>
    <xf numFmtId="0" fontId="12" fillId="0" borderId="21" xfId="0" applyFont="1" applyBorder="1" applyAlignment="1">
      <alignment vertical="center"/>
    </xf>
    <xf numFmtId="0" fontId="12" fillId="0" borderId="20" xfId="0" applyFont="1" applyBorder="1" applyAlignment="1">
      <alignment vertical="center"/>
    </xf>
    <xf numFmtId="0" fontId="12" fillId="0" borderId="19" xfId="5" applyFont="1" applyFill="1" applyBorder="1" applyAlignment="1">
      <alignment horizontal="center" wrapText="1"/>
    </xf>
    <xf numFmtId="0" fontId="7" fillId="24" borderId="38" xfId="8" applyFont="1" applyFill="1" applyBorder="1" applyAlignment="1">
      <alignment horizontal="center" vertical="center"/>
    </xf>
    <xf numFmtId="0" fontId="5" fillId="0" borderId="45" xfId="8" applyFill="1" applyBorder="1" applyAlignment="1">
      <alignment horizontal="center" vertical="center"/>
    </xf>
    <xf numFmtId="0" fontId="5" fillId="0" borderId="19" xfId="8" applyFill="1" applyBorder="1" applyAlignment="1">
      <alignment horizontal="center" vertical="center"/>
    </xf>
    <xf numFmtId="0" fontId="5" fillId="0" borderId="20" xfId="3" applyFont="1" applyBorder="1" applyAlignment="1">
      <alignment horizontal="center" textRotation="90"/>
    </xf>
    <xf numFmtId="0" fontId="5" fillId="24" borderId="2" xfId="2" applyFont="1" applyFill="1" applyBorder="1" applyAlignment="1" applyProtection="1">
      <alignment horizontal="center" vertical="center"/>
      <protection locked="0"/>
    </xf>
    <xf numFmtId="0" fontId="5" fillId="0" borderId="73" xfId="2" applyFont="1" applyBorder="1" applyAlignment="1" applyProtection="1">
      <alignment horizontal="center" vertical="center"/>
      <protection locked="0"/>
    </xf>
    <xf numFmtId="0" fontId="0" fillId="0" borderId="20" xfId="0" applyBorder="1" applyAlignment="1">
      <alignment horizontal="center" vertical="center"/>
    </xf>
    <xf numFmtId="0" fontId="5" fillId="0" borderId="16" xfId="3" applyFont="1" applyBorder="1" applyAlignment="1">
      <alignment horizontal="center" textRotation="90"/>
    </xf>
    <xf numFmtId="0" fontId="5" fillId="0" borderId="17" xfId="3" applyFont="1" applyBorder="1" applyAlignment="1">
      <alignment horizontal="center" textRotation="90"/>
    </xf>
    <xf numFmtId="0" fontId="5" fillId="0" borderId="18" xfId="3" applyFont="1" applyBorder="1" applyAlignment="1">
      <alignment horizontal="center" textRotation="90"/>
    </xf>
    <xf numFmtId="0" fontId="5" fillId="24" borderId="75" xfId="2" applyFont="1" applyFill="1" applyBorder="1" applyAlignment="1" applyProtection="1">
      <alignment horizontal="center" vertical="center"/>
      <protection locked="0"/>
    </xf>
    <xf numFmtId="0" fontId="5" fillId="24" borderId="49" xfId="2" applyFont="1" applyFill="1" applyBorder="1" applyAlignment="1" applyProtection="1">
      <alignment horizontal="center" vertical="center"/>
      <protection locked="0"/>
    </xf>
    <xf numFmtId="0" fontId="5" fillId="0" borderId="15" xfId="2" applyFont="1" applyBorder="1" applyAlignment="1" applyProtection="1">
      <alignment horizontal="center" vertical="center"/>
      <protection locked="0"/>
    </xf>
    <xf numFmtId="0" fontId="5" fillId="0" borderId="48" xfId="2" applyFont="1" applyBorder="1" applyAlignment="1" applyProtection="1">
      <alignment horizontal="center" vertical="center"/>
      <protection locked="0"/>
    </xf>
    <xf numFmtId="0" fontId="0" fillId="0" borderId="18" xfId="0" applyBorder="1" applyAlignment="1">
      <alignment horizontal="center" vertical="center"/>
    </xf>
    <xf numFmtId="0" fontId="0" fillId="0" borderId="0" xfId="0" applyBorder="1"/>
    <xf numFmtId="0" fontId="39" fillId="0" borderId="17" xfId="0" applyFont="1" applyBorder="1" applyAlignment="1">
      <alignment vertical="center"/>
    </xf>
    <xf numFmtId="0" fontId="34" fillId="0" borderId="17" xfId="0" applyFont="1" applyBorder="1" applyAlignment="1">
      <alignment horizontal="left" vertical="center"/>
    </xf>
    <xf numFmtId="0" fontId="6" fillId="0" borderId="0" xfId="2" applyFont="1"/>
    <xf numFmtId="0" fontId="6" fillId="0" borderId="0" xfId="2" applyFont="1" applyAlignment="1">
      <alignment horizontal="center" vertical="center" wrapText="1"/>
    </xf>
    <xf numFmtId="0" fontId="6" fillId="0" borderId="19" xfId="2" applyFont="1" applyBorder="1" applyAlignment="1">
      <alignment horizontal="left" vertical="center"/>
    </xf>
    <xf numFmtId="0" fontId="6" fillId="0" borderId="19" xfId="2" applyFont="1" applyBorder="1" applyAlignment="1">
      <alignment horizontal="left" vertical="center" wrapText="1"/>
    </xf>
    <xf numFmtId="0" fontId="6" fillId="0" borderId="20" xfId="2" applyFont="1" applyBorder="1" applyAlignment="1">
      <alignment horizontal="center" vertical="center" wrapText="1"/>
    </xf>
    <xf numFmtId="0" fontId="8" fillId="21" borderId="17" xfId="2" applyFont="1" applyFill="1" applyBorder="1" applyAlignment="1">
      <alignment horizontal="center" vertical="center" wrapText="1"/>
    </xf>
    <xf numFmtId="0" fontId="6" fillId="0" borderId="17" xfId="2" applyFont="1" applyBorder="1" applyAlignment="1">
      <alignment horizontal="center" vertical="center" wrapText="1"/>
    </xf>
    <xf numFmtId="0" fontId="6" fillId="0" borderId="0" xfId="2" applyFont="1" applyAlignment="1">
      <alignment horizontal="center"/>
    </xf>
    <xf numFmtId="0" fontId="6" fillId="0" borderId="20" xfId="2" applyFont="1" applyBorder="1" applyAlignment="1">
      <alignment horizontal="left" vertical="center"/>
    </xf>
    <xf numFmtId="0" fontId="6" fillId="0" borderId="17" xfId="2" applyFont="1" applyBorder="1" applyAlignment="1">
      <alignment horizontal="left" vertical="center" wrapText="1"/>
    </xf>
    <xf numFmtId="0" fontId="6" fillId="0" borderId="17" xfId="2" quotePrefix="1" applyFont="1" applyBorder="1" applyAlignment="1">
      <alignment horizontal="center" vertical="center" wrapText="1"/>
    </xf>
    <xf numFmtId="0" fontId="37" fillId="0" borderId="0" xfId="0" applyFont="1" applyBorder="1" applyAlignment="1">
      <alignment horizontal="left" vertical="center" wrapText="1"/>
    </xf>
    <xf numFmtId="0" fontId="13" fillId="0" borderId="0" xfId="0" applyFont="1" applyAlignment="1">
      <alignment horizontal="center"/>
    </xf>
    <xf numFmtId="0" fontId="13" fillId="0" borderId="0" xfId="0" applyFont="1" applyAlignment="1">
      <alignment horizontal="center" vertical="center"/>
    </xf>
    <xf numFmtId="0" fontId="0" fillId="0" borderId="0" xfId="0" applyAlignment="1">
      <alignment horizontal="center"/>
    </xf>
    <xf numFmtId="0" fontId="12" fillId="0" borderId="0" xfId="0" applyFont="1" applyBorder="1" applyAlignment="1">
      <alignment horizontal="left" vertical="top" wrapText="1"/>
    </xf>
    <xf numFmtId="0" fontId="12" fillId="0" borderId="2" xfId="0" applyFont="1" applyBorder="1" applyAlignment="1">
      <alignment horizontal="left" vertical="top" wrapText="1"/>
    </xf>
    <xf numFmtId="0" fontId="10" fillId="0" borderId="29" xfId="0" applyFont="1" applyBorder="1" applyAlignment="1">
      <alignment horizontal="left" vertical="top" wrapText="1"/>
    </xf>
    <xf numFmtId="0" fontId="10" fillId="0" borderId="38" xfId="0" applyFont="1" applyBorder="1" applyAlignment="1">
      <alignment horizontal="left" vertical="top" wrapText="1"/>
    </xf>
    <xf numFmtId="0" fontId="10" fillId="0" borderId="36" xfId="0" applyFont="1" applyBorder="1" applyAlignment="1">
      <alignment horizontal="left" vertical="top" wrapText="1"/>
    </xf>
    <xf numFmtId="0" fontId="12" fillId="0" borderId="30" xfId="0" applyFont="1" applyFill="1" applyBorder="1" applyAlignment="1">
      <alignment horizontal="left" vertical="top" wrapText="1"/>
    </xf>
    <xf numFmtId="0" fontId="12" fillId="0" borderId="32" xfId="0" applyFont="1" applyFill="1" applyBorder="1" applyAlignment="1">
      <alignment horizontal="left" vertical="top" wrapText="1"/>
    </xf>
    <xf numFmtId="0" fontId="12" fillId="0" borderId="0" xfId="0" applyFont="1" applyFill="1" applyBorder="1" applyAlignment="1">
      <alignment horizontal="left" vertical="top" wrapText="1"/>
    </xf>
    <xf numFmtId="0" fontId="12" fillId="0" borderId="2" xfId="0" applyFont="1" applyFill="1" applyBorder="1" applyAlignment="1">
      <alignment horizontal="left" vertical="top" wrapText="1"/>
    </xf>
    <xf numFmtId="0" fontId="12" fillId="0" borderId="39" xfId="0" applyFont="1" applyFill="1" applyBorder="1" applyAlignment="1">
      <alignment horizontal="left" vertical="top" wrapText="1"/>
    </xf>
    <xf numFmtId="0" fontId="12" fillId="0" borderId="37" xfId="0" applyFont="1" applyFill="1" applyBorder="1" applyAlignment="1">
      <alignment horizontal="left" vertical="top" wrapText="1"/>
    </xf>
    <xf numFmtId="0" fontId="12" fillId="0" borderId="30" xfId="0" applyFont="1" applyBorder="1" applyAlignment="1">
      <alignment horizontal="left" vertical="top" wrapText="1"/>
    </xf>
    <xf numFmtId="0" fontId="12" fillId="0" borderId="32" xfId="0" applyFont="1" applyBorder="1" applyAlignment="1">
      <alignment horizontal="left" vertical="top" wrapText="1"/>
    </xf>
    <xf numFmtId="0" fontId="12" fillId="0" borderId="39" xfId="0" applyFont="1" applyBorder="1" applyAlignment="1">
      <alignment horizontal="left" vertical="top" wrapText="1"/>
    </xf>
    <xf numFmtId="0" fontId="12" fillId="0" borderId="37" xfId="0" applyFont="1" applyBorder="1" applyAlignment="1">
      <alignment horizontal="left" vertical="top" wrapText="1"/>
    </xf>
    <xf numFmtId="0" fontId="12" fillId="0" borderId="21" xfId="0" applyFont="1" applyBorder="1" applyAlignment="1">
      <alignment horizontal="left" vertical="center" wrapText="1"/>
    </xf>
    <xf numFmtId="0" fontId="12" fillId="0" borderId="20" xfId="0" applyFont="1" applyBorder="1" applyAlignment="1">
      <alignment horizontal="left" vertical="center" wrapText="1"/>
    </xf>
    <xf numFmtId="0" fontId="12" fillId="0" borderId="21" xfId="0" applyFont="1" applyBorder="1" applyAlignment="1">
      <alignment horizontal="left" vertical="top" wrapText="1"/>
    </xf>
    <xf numFmtId="0" fontId="12" fillId="0" borderId="20" xfId="0" applyFont="1" applyBorder="1" applyAlignment="1">
      <alignment horizontal="left" vertical="top" wrapText="1"/>
    </xf>
    <xf numFmtId="0" fontId="47" fillId="26" borderId="24" xfId="53" applyFont="1" applyFill="1" applyBorder="1" applyAlignment="1">
      <alignment horizontal="center" vertical="center" textRotation="90" wrapText="1"/>
    </xf>
    <xf numFmtId="0" fontId="47" fillId="26" borderId="44" xfId="53" applyFont="1" applyFill="1" applyBorder="1" applyAlignment="1">
      <alignment horizontal="center" vertical="center" textRotation="90" wrapText="1"/>
    </xf>
    <xf numFmtId="0" fontId="47" fillId="26" borderId="25" xfId="53" applyFont="1" applyFill="1" applyBorder="1" applyAlignment="1">
      <alignment horizontal="center" vertical="center" textRotation="90" wrapText="1"/>
    </xf>
    <xf numFmtId="0" fontId="41" fillId="0" borderId="42" xfId="53" applyFont="1" applyBorder="1" applyAlignment="1">
      <alignment horizontal="left" vertical="top" wrapText="1"/>
    </xf>
    <xf numFmtId="0" fontId="41" fillId="0" borderId="0" xfId="53" applyFont="1" applyBorder="1" applyAlignment="1">
      <alignment horizontal="left" vertical="center" wrapText="1"/>
    </xf>
    <xf numFmtId="0" fontId="47" fillId="27" borderId="24" xfId="53" applyFont="1" applyFill="1" applyBorder="1" applyAlignment="1">
      <alignment horizontal="center" vertical="center" textRotation="90" wrapText="1"/>
    </xf>
    <xf numFmtId="0" fontId="47" fillId="27" borderId="44" xfId="53" applyFont="1" applyFill="1" applyBorder="1" applyAlignment="1">
      <alignment horizontal="center" vertical="center" textRotation="90" wrapText="1"/>
    </xf>
    <xf numFmtId="0" fontId="47" fillId="27" borderId="25" xfId="53" applyFont="1" applyFill="1" applyBorder="1" applyAlignment="1">
      <alignment horizontal="center" vertical="center" textRotation="90" wrapText="1"/>
    </xf>
    <xf numFmtId="0" fontId="10" fillId="20" borderId="31" xfId="0" applyFont="1" applyFill="1" applyBorder="1" applyAlignment="1">
      <alignment horizontal="center" textRotation="90" wrapText="1"/>
    </xf>
    <xf numFmtId="0" fontId="10" fillId="20" borderId="28" xfId="0" applyFont="1" applyFill="1" applyBorder="1" applyAlignment="1">
      <alignment horizontal="center" textRotation="90" wrapText="1"/>
    </xf>
    <xf numFmtId="0" fontId="7" fillId="0" borderId="0" xfId="0" applyFont="1" applyBorder="1" applyAlignment="1">
      <alignment horizontal="center" textRotation="90" wrapText="1"/>
    </xf>
    <xf numFmtId="0" fontId="7" fillId="0" borderId="42" xfId="0" applyFont="1" applyBorder="1" applyAlignment="1">
      <alignment horizontal="center" textRotation="90" wrapText="1"/>
    </xf>
    <xf numFmtId="0" fontId="7" fillId="0" borderId="3" xfId="0" applyFont="1" applyBorder="1" applyAlignment="1">
      <alignment horizontal="center" vertical="center"/>
    </xf>
    <xf numFmtId="0" fontId="9" fillId="24" borderId="46" xfId="0" applyFont="1" applyFill="1" applyBorder="1" applyAlignment="1">
      <alignment horizontal="left" vertical="center"/>
    </xf>
    <xf numFmtId="0" fontId="9" fillId="24" borderId="30" xfId="0" applyFont="1" applyFill="1" applyBorder="1" applyAlignment="1">
      <alignment horizontal="left" vertical="center"/>
    </xf>
    <xf numFmtId="0" fontId="9" fillId="24" borderId="32" xfId="0" applyFont="1" applyFill="1" applyBorder="1" applyAlignment="1">
      <alignment horizontal="left" vertical="center"/>
    </xf>
    <xf numFmtId="0" fontId="10" fillId="20" borderId="71" xfId="0" applyFont="1" applyFill="1" applyBorder="1" applyAlignment="1">
      <alignment horizontal="center" textRotation="90" wrapText="1"/>
    </xf>
    <xf numFmtId="0" fontId="10" fillId="20" borderId="44" xfId="0" applyFont="1" applyFill="1" applyBorder="1" applyAlignment="1">
      <alignment horizontal="center" textRotation="90" wrapText="1"/>
    </xf>
    <xf numFmtId="0" fontId="10" fillId="20" borderId="25" xfId="0" applyFont="1" applyFill="1" applyBorder="1" applyAlignment="1">
      <alignment horizontal="center" textRotation="90" wrapText="1"/>
    </xf>
    <xf numFmtId="0" fontId="7" fillId="0" borderId="2" xfId="0" applyFont="1" applyBorder="1" applyAlignment="1">
      <alignment horizontal="center" textRotation="90" wrapText="1"/>
    </xf>
    <xf numFmtId="0" fontId="9" fillId="24" borderId="68" xfId="0" applyFont="1" applyFill="1" applyBorder="1" applyAlignment="1">
      <alignment horizontal="left" vertical="center"/>
    </xf>
    <xf numFmtId="0" fontId="9" fillId="24" borderId="69" xfId="0" applyFont="1" applyFill="1" applyBorder="1" applyAlignment="1">
      <alignment horizontal="left" vertical="center"/>
    </xf>
    <xf numFmtId="0" fontId="9" fillId="24" borderId="70" xfId="0" applyFont="1" applyFill="1" applyBorder="1" applyAlignment="1">
      <alignment horizontal="left" vertical="center"/>
    </xf>
    <xf numFmtId="0" fontId="5" fillId="0" borderId="72" xfId="0" applyFont="1" applyBorder="1" applyAlignment="1">
      <alignment horizontal="left" vertical="center" wrapText="1"/>
    </xf>
    <xf numFmtId="0" fontId="5" fillId="0" borderId="42" xfId="0" applyFont="1" applyBorder="1" applyAlignment="1">
      <alignment horizontal="left" vertical="center" wrapText="1"/>
    </xf>
    <xf numFmtId="0" fontId="5" fillId="0" borderId="23" xfId="0" applyFont="1" applyBorder="1" applyAlignment="1">
      <alignment horizontal="left" vertical="center" wrapText="1"/>
    </xf>
    <xf numFmtId="0" fontId="5" fillId="0" borderId="0" xfId="0" applyFont="1" applyBorder="1" applyAlignment="1">
      <alignment horizontal="center" textRotation="90" wrapText="1"/>
    </xf>
    <xf numFmtId="0" fontId="5" fillId="0" borderId="42" xfId="0" applyFont="1" applyBorder="1" applyAlignment="1">
      <alignment horizontal="center" textRotation="90" wrapText="1"/>
    </xf>
    <xf numFmtId="0" fontId="9" fillId="24" borderId="49" xfId="0" applyFont="1" applyFill="1" applyBorder="1" applyAlignment="1">
      <alignment horizontal="center" textRotation="90" wrapText="1"/>
    </xf>
    <xf numFmtId="0" fontId="9" fillId="24" borderId="44" xfId="0" applyFont="1" applyFill="1" applyBorder="1" applyAlignment="1">
      <alignment horizontal="center" textRotation="90" wrapText="1"/>
    </xf>
    <xf numFmtId="0" fontId="9" fillId="24" borderId="25" xfId="0" applyFont="1" applyFill="1" applyBorder="1" applyAlignment="1">
      <alignment horizontal="center" textRotation="90" wrapText="1"/>
    </xf>
    <xf numFmtId="0" fontId="5" fillId="0" borderId="38" xfId="0" applyFont="1" applyBorder="1" applyAlignment="1">
      <alignment horizontal="center" vertical="center" textRotation="180" wrapText="1"/>
    </xf>
    <xf numFmtId="0" fontId="0" fillId="0" borderId="38" xfId="0" applyBorder="1" applyAlignment="1">
      <alignment horizontal="center" vertical="center" textRotation="180"/>
    </xf>
    <xf numFmtId="0" fontId="12" fillId="0" borderId="51" xfId="0" applyFont="1" applyBorder="1" applyAlignment="1">
      <alignment horizontal="center" vertical="center" wrapText="1"/>
    </xf>
    <xf numFmtId="0" fontId="12" fillId="0" borderId="21" xfId="0" applyFont="1" applyBorder="1" applyAlignment="1">
      <alignment horizontal="center" vertical="center" wrapText="1"/>
    </xf>
    <xf numFmtId="0" fontId="12" fillId="0" borderId="74" xfId="0" applyFont="1" applyBorder="1" applyAlignment="1">
      <alignment horizontal="center" vertical="center" wrapText="1"/>
    </xf>
    <xf numFmtId="0" fontId="12" fillId="0" borderId="21" xfId="0" applyFont="1" applyBorder="1" applyAlignment="1">
      <alignment horizontal="center" vertical="center"/>
    </xf>
    <xf numFmtId="0" fontId="12" fillId="0" borderId="74" xfId="0" applyFont="1" applyBorder="1" applyAlignment="1">
      <alignment horizontal="center" vertical="center"/>
    </xf>
    <xf numFmtId="0" fontId="32" fillId="22" borderId="17" xfId="0" applyFont="1" applyFill="1" applyBorder="1" applyAlignment="1">
      <alignment horizontal="center" vertical="center" wrapText="1"/>
    </xf>
    <xf numFmtId="0" fontId="32" fillId="22" borderId="17" xfId="0" applyFont="1" applyFill="1" applyBorder="1" applyAlignment="1">
      <alignment vertical="center"/>
    </xf>
    <xf numFmtId="0" fontId="32" fillId="22" borderId="17" xfId="0" applyFont="1" applyFill="1" applyBorder="1" applyAlignment="1">
      <alignment horizontal="center" vertical="center"/>
    </xf>
    <xf numFmtId="0" fontId="32" fillId="22" borderId="31" xfId="0" applyFont="1" applyFill="1" applyBorder="1" applyAlignment="1">
      <alignment horizontal="center" vertical="center" wrapText="1"/>
    </xf>
    <xf numFmtId="0" fontId="6" fillId="0" borderId="19" xfId="0" applyFont="1" applyBorder="1" applyAlignment="1">
      <alignment horizontal="left" vertical="center" wrapText="1"/>
    </xf>
    <xf numFmtId="0" fontId="6" fillId="0" borderId="21" xfId="0" applyFont="1" applyBorder="1" applyAlignment="1">
      <alignment horizontal="left" vertical="center" wrapText="1"/>
    </xf>
  </cellXfs>
  <cellStyles count="56">
    <cellStyle name="20% - Accent1" xfId="9" xr:uid="{00000000-0005-0000-0000-000000000000}"/>
    <cellStyle name="20% - Accent2" xfId="10" xr:uid="{00000000-0005-0000-0000-000001000000}"/>
    <cellStyle name="20% - Accent3" xfId="11" xr:uid="{00000000-0005-0000-0000-000002000000}"/>
    <cellStyle name="20% - Accent4" xfId="12" xr:uid="{00000000-0005-0000-0000-000003000000}"/>
    <cellStyle name="20% - Accent5" xfId="13" xr:uid="{00000000-0005-0000-0000-000004000000}"/>
    <cellStyle name="20% - Accent6" xfId="14" xr:uid="{00000000-0005-0000-0000-000005000000}"/>
    <cellStyle name="40% - Accent1" xfId="15" xr:uid="{00000000-0005-0000-0000-000006000000}"/>
    <cellStyle name="40% - Accent2" xfId="16" xr:uid="{00000000-0005-0000-0000-000007000000}"/>
    <cellStyle name="40% - Accent3" xfId="17" xr:uid="{00000000-0005-0000-0000-000008000000}"/>
    <cellStyle name="40% - Accent4" xfId="18" xr:uid="{00000000-0005-0000-0000-000009000000}"/>
    <cellStyle name="40% - Accent5" xfId="19" xr:uid="{00000000-0005-0000-0000-00000A000000}"/>
    <cellStyle name="40% - Accent6" xfId="20" xr:uid="{00000000-0005-0000-0000-00000B000000}"/>
    <cellStyle name="60% - Accent1" xfId="21" xr:uid="{00000000-0005-0000-0000-00000C000000}"/>
    <cellStyle name="60% - Accent2" xfId="22" xr:uid="{00000000-0005-0000-0000-00000D000000}"/>
    <cellStyle name="60% - Accent3" xfId="23" xr:uid="{00000000-0005-0000-0000-00000E000000}"/>
    <cellStyle name="60% - Accent4" xfId="24" xr:uid="{00000000-0005-0000-0000-00000F000000}"/>
    <cellStyle name="60% - Accent5" xfId="25" xr:uid="{00000000-0005-0000-0000-000010000000}"/>
    <cellStyle name="60% - Accent6" xfId="26" xr:uid="{00000000-0005-0000-0000-000011000000}"/>
    <cellStyle name="Bad" xfId="27" xr:uid="{00000000-0005-0000-0000-000012000000}"/>
    <cellStyle name="Calculation" xfId="28" xr:uid="{00000000-0005-0000-0000-000013000000}"/>
    <cellStyle name="Check Cell" xfId="29" xr:uid="{00000000-0005-0000-0000-000014000000}"/>
    <cellStyle name="Explanatory Text" xfId="30" xr:uid="{00000000-0005-0000-0000-000015000000}"/>
    <cellStyle name="Good" xfId="31" xr:uid="{00000000-0005-0000-0000-000016000000}"/>
    <cellStyle name="Heading 1" xfId="32" xr:uid="{00000000-0005-0000-0000-000017000000}"/>
    <cellStyle name="Heading 2" xfId="33" xr:uid="{00000000-0005-0000-0000-000018000000}"/>
    <cellStyle name="Heading 3" xfId="34" xr:uid="{00000000-0005-0000-0000-000019000000}"/>
    <cellStyle name="Heading 4" xfId="35" xr:uid="{00000000-0005-0000-0000-00001A000000}"/>
    <cellStyle name="Input" xfId="36" xr:uid="{00000000-0005-0000-0000-00001B000000}"/>
    <cellStyle name="Linked Cell" xfId="37" xr:uid="{00000000-0005-0000-0000-00001C000000}"/>
    <cellStyle name="Neutral" xfId="38" xr:uid="{00000000-0005-0000-0000-00001D000000}"/>
    <cellStyle name="Normal" xfId="0" builtinId="0"/>
    <cellStyle name="Normal 10" xfId="48" xr:uid="{00000000-0005-0000-0000-00001F000000}"/>
    <cellStyle name="Normal 11" xfId="53" xr:uid="{00000000-0005-0000-0000-000020000000}"/>
    <cellStyle name="Normal 11 2" xfId="54" xr:uid="{00000000-0005-0000-0000-000021000000}"/>
    <cellStyle name="Normal 13" xfId="1" xr:uid="{00000000-0005-0000-0000-000022000000}"/>
    <cellStyle name="Normal 13 2" xfId="49" xr:uid="{00000000-0005-0000-0000-000023000000}"/>
    <cellStyle name="Normal 13 3" xfId="55" xr:uid="{00000000-0005-0000-0000-000024000000}"/>
    <cellStyle name="Normal 2" xfId="39" xr:uid="{00000000-0005-0000-0000-000025000000}"/>
    <cellStyle name="Normal 3" xfId="2" xr:uid="{00000000-0005-0000-0000-000026000000}"/>
    <cellStyle name="Normal 3 2" xfId="8" xr:uid="{00000000-0005-0000-0000-000027000000}"/>
    <cellStyle name="Normal 4" xfId="3" xr:uid="{00000000-0005-0000-0000-000028000000}"/>
    <cellStyle name="Normal 4 2" xfId="50" xr:uid="{00000000-0005-0000-0000-000029000000}"/>
    <cellStyle name="Normal 5" xfId="40" xr:uid="{00000000-0005-0000-0000-00002A000000}"/>
    <cellStyle name="Normal 6" xfId="4" xr:uid="{00000000-0005-0000-0000-00002B000000}"/>
    <cellStyle name="Normal 6 2" xfId="51" xr:uid="{00000000-0005-0000-0000-00002C000000}"/>
    <cellStyle name="Normal 7" xfId="5" xr:uid="{00000000-0005-0000-0000-00002D000000}"/>
    <cellStyle name="Normal 7 2" xfId="52" xr:uid="{00000000-0005-0000-0000-00002E000000}"/>
    <cellStyle name="Normal 8" xfId="6" xr:uid="{00000000-0005-0000-0000-00002F000000}"/>
    <cellStyle name="Normal 8 2" xfId="41" xr:uid="{00000000-0005-0000-0000-000030000000}"/>
    <cellStyle name="Normal 9" xfId="7" xr:uid="{00000000-0005-0000-0000-000031000000}"/>
    <cellStyle name="Normal 9 2" xfId="42" xr:uid="{00000000-0005-0000-0000-000032000000}"/>
    <cellStyle name="Note" xfId="43" xr:uid="{00000000-0005-0000-0000-000033000000}"/>
    <cellStyle name="Note 2" xfId="44" xr:uid="{00000000-0005-0000-0000-000034000000}"/>
    <cellStyle name="Output" xfId="45" xr:uid="{00000000-0005-0000-0000-000035000000}"/>
    <cellStyle name="Title" xfId="46" xr:uid="{00000000-0005-0000-0000-000036000000}"/>
    <cellStyle name="Warning Text" xfId="47" xr:uid="{00000000-0005-0000-0000-000037000000}"/>
  </cellStyles>
  <dxfs count="0"/>
  <tableStyles count="0" defaultTableStyle="TableStyleMedium9" defaultPivotStyle="PivotStyleLight16"/>
  <colors>
    <mruColors>
      <color rgb="FF31869B"/>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drawings/_rels/drawing1.x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3.jpeg"/></Relationships>
</file>

<file path=xl/drawings/_rels/vmlDrawing2.vml.rels><?xml version="1.0" encoding="UTF-8" standalone="yes"?>
<Relationships xmlns="http://schemas.openxmlformats.org/package/2006/relationships"><Relationship Id="rId1" Type="http://schemas.openxmlformats.org/officeDocument/2006/relationships/image" Target="../media/image3.jpeg"/></Relationships>
</file>

<file path=xl/drawings/_rels/vmlDrawing3.vml.rels><?xml version="1.0" encoding="UTF-8" standalone="yes"?>
<Relationships xmlns="http://schemas.openxmlformats.org/package/2006/relationships"><Relationship Id="rId1" Type="http://schemas.openxmlformats.org/officeDocument/2006/relationships/image" Target="../media/image3.jpeg"/></Relationships>
</file>

<file path=xl/drawings/_rels/vmlDrawing4.vml.rels><?xml version="1.0" encoding="UTF-8" standalone="yes"?>
<Relationships xmlns="http://schemas.openxmlformats.org/package/2006/relationships"><Relationship Id="rId1" Type="http://schemas.openxmlformats.org/officeDocument/2006/relationships/image" Target="../media/image3.jpeg"/></Relationships>
</file>

<file path=xl/drawings/_rels/vmlDrawing5.vml.rels><?xml version="1.0" encoding="UTF-8" standalone="yes"?>
<Relationships xmlns="http://schemas.openxmlformats.org/package/2006/relationships"><Relationship Id="rId1" Type="http://schemas.openxmlformats.org/officeDocument/2006/relationships/image" Target="../media/image3.jpeg"/></Relationships>
</file>

<file path=xl/drawings/_rels/vmlDrawing6.vml.rels><?xml version="1.0" encoding="UTF-8" standalone="yes"?>
<Relationships xmlns="http://schemas.openxmlformats.org/package/2006/relationships"><Relationship Id="rId1" Type="http://schemas.openxmlformats.org/officeDocument/2006/relationships/image" Target="../media/image3.jpeg"/></Relationships>
</file>

<file path=xl/drawings/_rels/vmlDrawing7.vml.rels><?xml version="1.0" encoding="UTF-8" standalone="yes"?>
<Relationships xmlns="http://schemas.openxmlformats.org/package/2006/relationships"><Relationship Id="rId1" Type="http://schemas.openxmlformats.org/officeDocument/2006/relationships/image" Target="../media/image3.jpeg"/></Relationships>
</file>

<file path=xl/drawings/_rels/vmlDrawing8.vml.rels><?xml version="1.0" encoding="UTF-8" standalone="yes"?>
<Relationships xmlns="http://schemas.openxmlformats.org/package/2006/relationships"><Relationship Id="rId1" Type="http://schemas.openxmlformats.org/officeDocument/2006/relationships/image" Target="../media/image5.jpeg"/></Relationships>
</file>

<file path=xl/drawings/_rels/vmlDrawing9.vml.rels><?xml version="1.0" encoding="UTF-8" standalone="yes"?>
<Relationships xmlns="http://schemas.openxmlformats.org/package/2006/relationships"><Relationship Id="rId1" Type="http://schemas.openxmlformats.org/officeDocument/2006/relationships/image" Target="../media/image5.jpeg"/></Relationships>
</file>

<file path=xl/drawings/drawing1.xml><?xml version="1.0" encoding="utf-8"?>
<xdr:wsDr xmlns:xdr="http://schemas.openxmlformats.org/drawingml/2006/spreadsheetDrawing" xmlns:a="http://schemas.openxmlformats.org/drawingml/2006/main">
  <xdr:twoCellAnchor editAs="oneCell">
    <xdr:from>
      <xdr:col>1</xdr:col>
      <xdr:colOff>549730</xdr:colOff>
      <xdr:row>0</xdr:row>
      <xdr:rowOff>97971</xdr:rowOff>
    </xdr:from>
    <xdr:to>
      <xdr:col>3</xdr:col>
      <xdr:colOff>1224411</xdr:colOff>
      <xdr:row>0</xdr:row>
      <xdr:rowOff>817971</xdr:rowOff>
    </xdr:to>
    <xdr:pic>
      <xdr:nvPicPr>
        <xdr:cNvPr id="2" name="Image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839687" y="97971"/>
          <a:ext cx="3254595" cy="720000"/>
        </a:xfrm>
        <a:prstGeom prst="rect">
          <a:avLst/>
        </a:prstGeom>
      </xdr:spPr>
    </xdr:pic>
    <xdr:clientData/>
  </xdr:twoCellAnchor>
  <xdr:twoCellAnchor editAs="oneCell">
    <xdr:from>
      <xdr:col>1</xdr:col>
      <xdr:colOff>3712</xdr:colOff>
      <xdr:row>8</xdr:row>
      <xdr:rowOff>666449</xdr:rowOff>
    </xdr:from>
    <xdr:to>
      <xdr:col>4</xdr:col>
      <xdr:colOff>449036</xdr:colOff>
      <xdr:row>8</xdr:row>
      <xdr:rowOff>4421818</xdr:rowOff>
    </xdr:to>
    <xdr:pic>
      <xdr:nvPicPr>
        <xdr:cNvPr id="3" name="Image 2">
          <a:extLst>
            <a:ext uri="{FF2B5EF4-FFF2-40B4-BE49-F238E27FC236}">
              <a16:creationId xmlns:a16="http://schemas.microsoft.com/office/drawing/2014/main" id="{00000000-0008-0000-0000-000003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255569" y="3401485"/>
          <a:ext cx="4200896" cy="375536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28575</xdr:colOff>
      <xdr:row>31</xdr:row>
      <xdr:rowOff>28575</xdr:rowOff>
    </xdr:from>
    <xdr:to>
      <xdr:col>0</xdr:col>
      <xdr:colOff>276225</xdr:colOff>
      <xdr:row>31</xdr:row>
      <xdr:rowOff>276225</xdr:rowOff>
    </xdr:to>
    <xdr:pic>
      <xdr:nvPicPr>
        <xdr:cNvPr id="3" name="Image 2">
          <a:extLst>
            <a:ext uri="{FF2B5EF4-FFF2-40B4-BE49-F238E27FC236}">
              <a16:creationId xmlns:a16="http://schemas.microsoft.com/office/drawing/2014/main" id="{00000000-0008-0000-0C00-000003000000}"/>
            </a:ext>
          </a:extLst>
        </xdr:cNvPr>
        <xdr:cNvPicPr>
          <a:picLocks noChangeAspect="1"/>
        </xdr:cNvPicPr>
      </xdr:nvPicPr>
      <xdr:blipFill>
        <a:blip xmlns:r="http://schemas.openxmlformats.org/officeDocument/2006/relationships" r:embed="rId1"/>
        <a:stretch>
          <a:fillRect/>
        </a:stretch>
      </xdr:blipFill>
      <xdr:spPr>
        <a:xfrm>
          <a:off x="28575" y="8601075"/>
          <a:ext cx="247650" cy="247650"/>
        </a:xfrm>
        <a:prstGeom prst="rect">
          <a:avLst/>
        </a:prstGeom>
      </xdr:spPr>
    </xdr:pic>
    <xdr:clientData/>
  </xdr:twoCellAnchor>
  <xdr:oneCellAnchor>
    <xdr:from>
      <xdr:col>0</xdr:col>
      <xdr:colOff>28575</xdr:colOff>
      <xdr:row>22</xdr:row>
      <xdr:rowOff>28575</xdr:rowOff>
    </xdr:from>
    <xdr:ext cx="247650" cy="247650"/>
    <xdr:pic>
      <xdr:nvPicPr>
        <xdr:cNvPr id="4" name="Image 3">
          <a:extLst>
            <a:ext uri="{FF2B5EF4-FFF2-40B4-BE49-F238E27FC236}">
              <a16:creationId xmlns:a16="http://schemas.microsoft.com/office/drawing/2014/main" id="{00000000-0008-0000-0C00-000004000000}"/>
            </a:ext>
          </a:extLst>
        </xdr:cNvPr>
        <xdr:cNvPicPr>
          <a:picLocks noChangeAspect="1"/>
        </xdr:cNvPicPr>
      </xdr:nvPicPr>
      <xdr:blipFill>
        <a:blip xmlns:r="http://schemas.openxmlformats.org/officeDocument/2006/relationships" r:embed="rId1"/>
        <a:stretch>
          <a:fillRect/>
        </a:stretch>
      </xdr:blipFill>
      <xdr:spPr>
        <a:xfrm>
          <a:off x="28575" y="8601075"/>
          <a:ext cx="247650" cy="247650"/>
        </a:xfrm>
        <a:prstGeom prst="rect">
          <a:avLst/>
        </a:prstGeom>
      </xdr:spPr>
    </xdr:pic>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U:\PrivUSR\cp-ldu\Cfc\MIC\2011\Organisation\Liste%20et%20planning.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www.dropbox.com/PrivUSR/cp-ldu/Cfc/MIC/2011/Organisation/Liste%20et%20planning.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xperts mic"/>
      <sheetName val="Experts dmi"/>
      <sheetName val="Candidats mic"/>
      <sheetName val="Planning théorie"/>
    </sheetNames>
    <sheetDataSet>
      <sheetData sheetId="0" refreshError="1"/>
      <sheetData sheetId="1" refreshError="1"/>
      <sheetData sheetId="2" refreshError="1">
        <row r="4">
          <cell r="C4" t="str">
            <v>Akolashvili</v>
          </cell>
          <cell r="D4" t="str">
            <v>Georgiy</v>
          </cell>
        </row>
        <row r="5">
          <cell r="C5" t="str">
            <v>Maurer</v>
          </cell>
          <cell r="D5" t="str">
            <v>Kevin</v>
          </cell>
        </row>
        <row r="6">
          <cell r="C6" t="str">
            <v>Oliveira</v>
          </cell>
          <cell r="D6" t="str">
            <v>Dylan</v>
          </cell>
        </row>
        <row r="7">
          <cell r="C7" t="str">
            <v>Pérez</v>
          </cell>
          <cell r="D7" t="str">
            <v>Nolan</v>
          </cell>
        </row>
        <row r="8">
          <cell r="C8" t="str">
            <v>Rossel</v>
          </cell>
          <cell r="D8" t="str">
            <v>Kevin</v>
          </cell>
        </row>
      </sheetData>
      <sheetData sheetId="3"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xperts mic"/>
      <sheetName val="Experts dmi"/>
      <sheetName val="Candidats mic"/>
      <sheetName val="Planning théorie"/>
    </sheetNames>
    <sheetDataSet>
      <sheetData sheetId="0" refreshError="1"/>
      <sheetData sheetId="1" refreshError="1"/>
      <sheetData sheetId="2" refreshError="1">
        <row r="4">
          <cell r="C4" t="str">
            <v>Akolashvili</v>
          </cell>
          <cell r="D4" t="str">
            <v>Georgiy</v>
          </cell>
        </row>
        <row r="5">
          <cell r="C5" t="str">
            <v>Maurer</v>
          </cell>
          <cell r="D5" t="str">
            <v>Kevin</v>
          </cell>
        </row>
        <row r="6">
          <cell r="C6" t="str">
            <v>Oliveira</v>
          </cell>
          <cell r="D6" t="str">
            <v>Dylan</v>
          </cell>
        </row>
        <row r="7">
          <cell r="C7" t="str">
            <v>Pérez</v>
          </cell>
          <cell r="D7" t="str">
            <v>Nolan</v>
          </cell>
        </row>
        <row r="8">
          <cell r="C8" t="str">
            <v>Rossel</v>
          </cell>
          <cell r="D8" t="str">
            <v>Kevin</v>
          </cell>
        </row>
      </sheetData>
      <sheetData sheetId="3" refreshError="1"/>
    </sheetDataSet>
  </externalBook>
</externalLink>
</file>

<file path=xl/theme/theme1.xml><?xml version="1.0" encoding="utf-8"?>
<a:theme xmlns:a="http://schemas.openxmlformats.org/drawingml/2006/main" name="Thème Office">
  <a:themeElements>
    <a:clrScheme name="Bureau">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Bureau">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Bureau">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vmlDrawing" Target="../drawings/vmlDrawing8.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vmlDrawing" Target="../drawings/vmlDrawing9.vml"/><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2.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Feuil1">
    <tabColor rgb="FF00B050"/>
    <pageSetUpPr autoPageBreaks="0"/>
  </sheetPr>
  <dimension ref="A1:E12"/>
  <sheetViews>
    <sheetView showGridLines="0" view="pageLayout" zoomScale="80" zoomScaleNormal="70" zoomScalePageLayoutView="80" workbookViewId="0">
      <selection activeCell="E15" sqref="E15"/>
    </sheetView>
  </sheetViews>
  <sheetFormatPr baseColWidth="10" defaultRowHeight="12.75" x14ac:dyDescent="0.2"/>
  <cols>
    <col min="1" max="5" width="18.7109375" customWidth="1"/>
  </cols>
  <sheetData>
    <row r="1" spans="1:5" ht="68.45" customHeight="1" x14ac:dyDescent="0.2"/>
    <row r="2" spans="1:5" ht="30.6" customHeight="1" x14ac:dyDescent="0.2"/>
    <row r="3" spans="1:5" ht="18" x14ac:dyDescent="0.25">
      <c r="A3" s="200" t="s">
        <v>59</v>
      </c>
      <c r="B3" s="200"/>
      <c r="C3" s="200"/>
      <c r="D3" s="200"/>
      <c r="E3" s="200"/>
    </row>
    <row r="4" spans="1:5" ht="41.1" customHeight="1" x14ac:dyDescent="0.2">
      <c r="A4" s="201" t="s">
        <v>60</v>
      </c>
      <c r="B4" s="201"/>
      <c r="C4" s="201"/>
      <c r="D4" s="201"/>
      <c r="E4" s="201"/>
    </row>
    <row r="6" spans="1:5" s="64" customFormat="1" ht="18" x14ac:dyDescent="0.25">
      <c r="A6" s="60" t="s">
        <v>54</v>
      </c>
      <c r="B6" s="61">
        <v>2016</v>
      </c>
      <c r="C6" s="61"/>
      <c r="D6" s="62" t="s">
        <v>8</v>
      </c>
      <c r="E6" s="63" t="s">
        <v>9</v>
      </c>
    </row>
    <row r="7" spans="1:5" s="67" customFormat="1" ht="9" customHeight="1" x14ac:dyDescent="0.25">
      <c r="A7" s="65"/>
      <c r="B7" s="66"/>
      <c r="C7" s="66"/>
    </row>
    <row r="8" spans="1:5" s="64" customFormat="1" ht="18" x14ac:dyDescent="0.25">
      <c r="A8" s="60" t="s">
        <v>7</v>
      </c>
      <c r="B8" s="199" t="s">
        <v>73</v>
      </c>
      <c r="C8" s="199"/>
      <c r="D8" s="199"/>
      <c r="E8" s="199"/>
    </row>
    <row r="9" spans="1:5" ht="369.6" customHeight="1" x14ac:dyDescent="0.2">
      <c r="A9" s="202"/>
      <c r="B9" s="202"/>
      <c r="C9" s="202"/>
      <c r="D9" s="202"/>
      <c r="E9" s="202"/>
    </row>
    <row r="11" spans="1:5" ht="85.35" customHeight="1" x14ac:dyDescent="0.2"/>
    <row r="12" spans="1:5" x14ac:dyDescent="0.2">
      <c r="A12" s="6" t="s">
        <v>61</v>
      </c>
    </row>
  </sheetData>
  <mergeCells count="4">
    <mergeCell ref="B8:E8"/>
    <mergeCell ref="A3:E3"/>
    <mergeCell ref="A4:E4"/>
    <mergeCell ref="A9:E9"/>
  </mergeCells>
  <pageMargins left="0.59055118110236215" right="0.36" top="0.92" bottom="0.51181102362204722" header="0.39370078740157483" footer="0.39370078740157483"/>
  <pageSetup paperSize="9"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FF0000"/>
    <pageSetUpPr fitToPage="1"/>
  </sheetPr>
  <dimension ref="A1:E18"/>
  <sheetViews>
    <sheetView zoomScale="130" zoomScaleNormal="130" workbookViewId="0">
      <selection activeCell="E19" sqref="E19"/>
    </sheetView>
  </sheetViews>
  <sheetFormatPr baseColWidth="10" defaultRowHeight="12.75" x14ac:dyDescent="0.2"/>
  <cols>
    <col min="1" max="1" width="26.7109375" customWidth="1"/>
    <col min="2" max="2" width="20.140625" customWidth="1"/>
    <col min="3" max="3" width="6.7109375" customWidth="1"/>
    <col min="4" max="4" width="7.5703125" customWidth="1"/>
    <col min="5" max="5" width="34.28515625" customWidth="1"/>
  </cols>
  <sheetData>
    <row r="1" spans="1:5" ht="24.75" customHeight="1" x14ac:dyDescent="0.2">
      <c r="A1" s="2"/>
      <c r="B1" s="2"/>
      <c r="C1" s="264" t="s">
        <v>55</v>
      </c>
      <c r="D1" s="265"/>
      <c r="E1" s="40"/>
    </row>
    <row r="2" spans="1:5" ht="25.35" customHeight="1" x14ac:dyDescent="0.2">
      <c r="A2" s="8"/>
      <c r="B2" s="8"/>
      <c r="C2" s="8"/>
      <c r="D2" s="8"/>
      <c r="E2" s="8"/>
    </row>
    <row r="3" spans="1:5" ht="25.35" customHeight="1" x14ac:dyDescent="0.2">
      <c r="A3" s="111" t="s">
        <v>185</v>
      </c>
      <c r="B3" s="111"/>
      <c r="C3" s="111" t="s">
        <v>6</v>
      </c>
      <c r="D3" s="111"/>
      <c r="E3" s="112" t="s">
        <v>183</v>
      </c>
    </row>
    <row r="4" spans="1:5" ht="25.35" customHeight="1" x14ac:dyDescent="0.2">
      <c r="A4" s="261" t="s">
        <v>3</v>
      </c>
      <c r="B4" s="260" t="s">
        <v>50</v>
      </c>
      <c r="C4" s="263" t="s">
        <v>4</v>
      </c>
      <c r="D4" s="263"/>
      <c r="E4" s="260" t="s">
        <v>49</v>
      </c>
    </row>
    <row r="5" spans="1:5" ht="25.35" customHeight="1" x14ac:dyDescent="0.2">
      <c r="A5" s="261"/>
      <c r="B5" s="262"/>
      <c r="C5" s="56" t="s">
        <v>51</v>
      </c>
      <c r="D5" s="56" t="s">
        <v>52</v>
      </c>
      <c r="E5" s="260"/>
    </row>
    <row r="6" spans="1:5" ht="25.35" customHeight="1" x14ac:dyDescent="0.25">
      <c r="A6" s="39" t="s">
        <v>184</v>
      </c>
      <c r="B6" s="113"/>
      <c r="C6" s="114"/>
      <c r="D6" s="114"/>
      <c r="E6" s="115"/>
    </row>
    <row r="7" spans="1:5" ht="25.35" customHeight="1" x14ac:dyDescent="0.25">
      <c r="A7" s="36" t="s">
        <v>186</v>
      </c>
      <c r="B7" s="113"/>
      <c r="C7" s="114"/>
      <c r="D7" s="114"/>
      <c r="E7" s="115"/>
    </row>
    <row r="8" spans="1:5" ht="25.35" customHeight="1" x14ac:dyDescent="0.25">
      <c r="A8" s="36" t="s">
        <v>187</v>
      </c>
      <c r="B8" s="113"/>
      <c r="C8" s="114"/>
      <c r="D8" s="114"/>
      <c r="E8" s="115"/>
    </row>
    <row r="9" spans="1:5" ht="25.35" customHeight="1" x14ac:dyDescent="0.25">
      <c r="A9" s="186" t="s">
        <v>188</v>
      </c>
      <c r="B9" s="113"/>
      <c r="C9" s="114"/>
      <c r="D9" s="114"/>
      <c r="E9" s="115"/>
    </row>
    <row r="10" spans="1:5" ht="25.35" customHeight="1" x14ac:dyDescent="0.25">
      <c r="A10" s="36" t="s">
        <v>189</v>
      </c>
      <c r="B10" s="113"/>
      <c r="C10" s="114"/>
      <c r="D10" s="114"/>
      <c r="E10" s="115"/>
    </row>
    <row r="11" spans="1:5" ht="25.35" customHeight="1" x14ac:dyDescent="0.25">
      <c r="A11" s="36" t="s">
        <v>191</v>
      </c>
      <c r="B11" s="113"/>
      <c r="C11" s="114"/>
      <c r="D11" s="114"/>
      <c r="E11" s="115"/>
    </row>
    <row r="12" spans="1:5" ht="25.35" customHeight="1" x14ac:dyDescent="0.2">
      <c r="A12" s="36" t="s">
        <v>190</v>
      </c>
      <c r="B12" s="116"/>
      <c r="C12" s="117"/>
      <c r="D12" s="117"/>
      <c r="E12" s="118"/>
    </row>
    <row r="13" spans="1:5" ht="25.35" customHeight="1" x14ac:dyDescent="0.25">
      <c r="A13" s="187">
        <v>20</v>
      </c>
      <c r="B13" s="113"/>
      <c r="C13" s="114"/>
      <c r="D13" s="114"/>
      <c r="E13" s="115"/>
    </row>
    <row r="14" spans="1:5" ht="25.35" customHeight="1" x14ac:dyDescent="0.25">
      <c r="A14" s="187">
        <v>15</v>
      </c>
      <c r="B14" s="113"/>
      <c r="C14" s="114"/>
      <c r="D14" s="114"/>
      <c r="E14" s="115"/>
    </row>
    <row r="15" spans="1:5" ht="25.35" customHeight="1" x14ac:dyDescent="0.25">
      <c r="A15" s="187">
        <v>50</v>
      </c>
      <c r="B15" s="113"/>
      <c r="C15" s="114"/>
      <c r="D15" s="114"/>
      <c r="E15" s="115"/>
    </row>
    <row r="16" spans="1:5" ht="25.35" customHeight="1" x14ac:dyDescent="0.25">
      <c r="A16" s="187">
        <v>30</v>
      </c>
      <c r="B16" s="113"/>
      <c r="C16" s="114"/>
      <c r="D16" s="114"/>
      <c r="E16" s="115"/>
    </row>
    <row r="17" spans="1:5" ht="25.35" customHeight="1" x14ac:dyDescent="0.25">
      <c r="A17" s="187">
        <v>10</v>
      </c>
      <c r="B17" s="113"/>
      <c r="C17" s="114"/>
      <c r="D17" s="114"/>
      <c r="E17" s="115"/>
    </row>
    <row r="18" spans="1:5" ht="25.35" customHeight="1" x14ac:dyDescent="0.25">
      <c r="A18" s="187">
        <v>4</v>
      </c>
      <c r="B18" s="113"/>
      <c r="C18" s="114"/>
      <c r="D18" s="114"/>
      <c r="E18" s="115"/>
    </row>
  </sheetData>
  <mergeCells count="5">
    <mergeCell ref="C1:D1"/>
    <mergeCell ref="A4:A5"/>
    <mergeCell ref="B4:B5"/>
    <mergeCell ref="C4:D4"/>
    <mergeCell ref="E4:E5"/>
  </mergeCells>
  <pageMargins left="0.7" right="0.7" top="0.75" bottom="0.75" header="0.3" footer="0.3"/>
  <pageSetup paperSize="9" scale="94" orientation="portrait" r:id="rId1"/>
  <headerFooter>
    <oddHeader>&amp;L&amp;"Arial,Fett"Protocole de mesure</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00B050"/>
  </sheetPr>
  <dimension ref="A1:D18"/>
  <sheetViews>
    <sheetView showGridLines="0" zoomScale="130" zoomScaleNormal="130" zoomScalePageLayoutView="80" workbookViewId="0">
      <selection activeCell="D7" sqref="D7"/>
    </sheetView>
  </sheetViews>
  <sheetFormatPr baseColWidth="10" defaultColWidth="11.42578125" defaultRowHeight="15" x14ac:dyDescent="0.2"/>
  <cols>
    <col min="1" max="1" width="7" style="188" customWidth="1"/>
    <col min="2" max="2" width="50.7109375" style="188" customWidth="1"/>
    <col min="3" max="3" width="15.140625" style="188" customWidth="1"/>
    <col min="4" max="4" width="16.140625" style="188" customWidth="1"/>
    <col min="5" max="16384" width="11.42578125" style="188"/>
  </cols>
  <sheetData>
    <row r="1" spans="1:4" ht="20.25" customHeight="1" x14ac:dyDescent="0.2">
      <c r="A1" s="190" t="s">
        <v>5</v>
      </c>
      <c r="B1" s="196" t="s">
        <v>194</v>
      </c>
      <c r="C1" s="191" t="s">
        <v>6</v>
      </c>
      <c r="D1" s="192" t="s">
        <v>183</v>
      </c>
    </row>
    <row r="2" spans="1:4" ht="4.9000000000000004" customHeight="1" x14ac:dyDescent="0.2">
      <c r="A2" s="189"/>
      <c r="B2" s="189"/>
      <c r="C2" s="189"/>
      <c r="D2" s="189"/>
    </row>
    <row r="3" spans="1:4" ht="31.5" x14ac:dyDescent="0.2">
      <c r="A3" s="193" t="s">
        <v>1</v>
      </c>
      <c r="B3" s="193" t="s">
        <v>2</v>
      </c>
      <c r="C3" s="193" t="s">
        <v>47</v>
      </c>
      <c r="D3" s="193" t="s">
        <v>48</v>
      </c>
    </row>
    <row r="4" spans="1:4" s="195" customFormat="1" ht="43.5" customHeight="1" x14ac:dyDescent="0.2">
      <c r="A4" s="194"/>
      <c r="B4" s="197" t="s">
        <v>195</v>
      </c>
      <c r="C4" s="194">
        <v>1</v>
      </c>
      <c r="D4" s="194"/>
    </row>
    <row r="5" spans="1:4" s="195" customFormat="1" ht="43.5" customHeight="1" x14ac:dyDescent="0.2">
      <c r="A5" s="194"/>
      <c r="B5" s="197" t="s">
        <v>197</v>
      </c>
      <c r="C5" s="194">
        <v>1</v>
      </c>
      <c r="D5" s="194"/>
    </row>
    <row r="6" spans="1:4" s="195" customFormat="1" ht="43.5" customHeight="1" x14ac:dyDescent="0.2">
      <c r="A6" s="194"/>
      <c r="B6" s="197" t="s">
        <v>199</v>
      </c>
      <c r="C6" s="194">
        <v>3</v>
      </c>
      <c r="D6" s="194"/>
    </row>
    <row r="7" spans="1:4" s="195" customFormat="1" ht="43.5" customHeight="1" x14ac:dyDescent="0.2">
      <c r="A7" s="194"/>
      <c r="B7" s="197" t="s">
        <v>196</v>
      </c>
      <c r="C7" s="194">
        <v>1</v>
      </c>
      <c r="D7" s="194"/>
    </row>
    <row r="8" spans="1:4" s="195" customFormat="1" ht="43.5" customHeight="1" x14ac:dyDescent="0.2">
      <c r="A8" s="194"/>
      <c r="B8" s="197" t="s">
        <v>198</v>
      </c>
      <c r="C8" s="194">
        <v>2</v>
      </c>
      <c r="D8" s="194"/>
    </row>
    <row r="9" spans="1:4" s="195" customFormat="1" ht="43.5" customHeight="1" x14ac:dyDescent="0.2">
      <c r="A9" s="194"/>
      <c r="B9" s="197" t="s">
        <v>207</v>
      </c>
      <c r="C9" s="194">
        <v>4</v>
      </c>
      <c r="D9" s="194"/>
    </row>
    <row r="10" spans="1:4" s="195" customFormat="1" ht="43.5" customHeight="1" x14ac:dyDescent="0.2">
      <c r="A10" s="194"/>
      <c r="B10" s="197" t="s">
        <v>208</v>
      </c>
      <c r="C10" s="194">
        <v>4</v>
      </c>
      <c r="D10" s="194"/>
    </row>
    <row r="11" spans="1:4" s="195" customFormat="1" ht="43.5" customHeight="1" x14ac:dyDescent="0.2">
      <c r="A11" s="194"/>
      <c r="B11" s="197" t="s">
        <v>200</v>
      </c>
      <c r="C11" s="194">
        <v>5</v>
      </c>
      <c r="D11" s="194"/>
    </row>
    <row r="12" spans="1:4" s="195" customFormat="1" ht="43.5" customHeight="1" x14ac:dyDescent="0.2">
      <c r="A12" s="194"/>
      <c r="B12" s="197" t="s">
        <v>201</v>
      </c>
      <c r="C12" s="194">
        <v>6</v>
      </c>
      <c r="D12" s="194"/>
    </row>
    <row r="13" spans="1:4" s="195" customFormat="1" ht="43.5" customHeight="1" x14ac:dyDescent="0.2">
      <c r="A13" s="194"/>
      <c r="B13" s="197" t="s">
        <v>204</v>
      </c>
      <c r="C13" s="198" t="s">
        <v>209</v>
      </c>
      <c r="D13" s="194"/>
    </row>
    <row r="14" spans="1:4" s="195" customFormat="1" ht="43.5" customHeight="1" x14ac:dyDescent="0.2">
      <c r="A14" s="194"/>
      <c r="B14" s="197" t="s">
        <v>203</v>
      </c>
      <c r="C14" s="194">
        <v>7</v>
      </c>
      <c r="D14" s="194"/>
    </row>
    <row r="15" spans="1:4" s="195" customFormat="1" ht="43.5" customHeight="1" x14ac:dyDescent="0.2">
      <c r="A15" s="194"/>
      <c r="B15" s="197" t="s">
        <v>202</v>
      </c>
      <c r="C15" s="194">
        <v>4</v>
      </c>
      <c r="D15" s="194"/>
    </row>
    <row r="16" spans="1:4" s="195" customFormat="1" ht="43.5" customHeight="1" x14ac:dyDescent="0.2">
      <c r="A16" s="194"/>
      <c r="B16" s="197" t="s">
        <v>206</v>
      </c>
      <c r="C16" s="194">
        <v>8</v>
      </c>
      <c r="D16" s="194"/>
    </row>
    <row r="17" spans="1:4" s="195" customFormat="1" ht="43.5" customHeight="1" x14ac:dyDescent="0.2">
      <c r="A17" s="194"/>
      <c r="B17" s="197" t="s">
        <v>205</v>
      </c>
      <c r="C17" s="198" t="s">
        <v>209</v>
      </c>
      <c r="D17" s="194"/>
    </row>
    <row r="18" spans="1:4" s="195" customFormat="1" ht="43.5" customHeight="1" x14ac:dyDescent="0.2">
      <c r="A18" s="194"/>
      <c r="B18" s="197"/>
      <c r="C18" s="194"/>
      <c r="D18" s="194"/>
    </row>
  </sheetData>
  <sortState xmlns:xlrd2="http://schemas.microsoft.com/office/spreadsheetml/2017/richdata2" ref="A4:D17">
    <sortCondition ref="A4"/>
  </sortState>
  <pageMargins left="0.70866141732283472" right="0.70866141732283472" top="0.74803149606299213" bottom="0.74803149606299213" header="0.31496062992125984" footer="0.31496062992125984"/>
  <pageSetup paperSize="9" scale="99" orientation="portrait" r:id="rId1"/>
  <headerFooter>
    <oddHeader>&amp;L&amp;"Arial,Fett"&amp;12&amp;A&amp;R&amp;G</oddHeader>
  </headerFooter>
  <legacyDrawingHF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00B050"/>
  </sheetPr>
  <dimension ref="A1:D18"/>
  <sheetViews>
    <sheetView showGridLines="0" topLeftCell="A10" zoomScale="130" zoomScaleNormal="130" zoomScalePageLayoutView="80" workbookViewId="0">
      <selection activeCell="C15" sqref="C15"/>
    </sheetView>
  </sheetViews>
  <sheetFormatPr baseColWidth="10" defaultColWidth="11.42578125" defaultRowHeight="15" x14ac:dyDescent="0.2"/>
  <cols>
    <col min="1" max="1" width="7" style="188" customWidth="1"/>
    <col min="2" max="2" width="50.7109375" style="188" customWidth="1"/>
    <col min="3" max="3" width="15.140625" style="188" customWidth="1"/>
    <col min="4" max="4" width="16.140625" style="188" customWidth="1"/>
    <col min="5" max="16384" width="11.42578125" style="188"/>
  </cols>
  <sheetData>
    <row r="1" spans="1:4" ht="20.25" customHeight="1" x14ac:dyDescent="0.2">
      <c r="A1" s="190" t="s">
        <v>5</v>
      </c>
      <c r="B1" s="196" t="s">
        <v>194</v>
      </c>
      <c r="C1" s="191" t="s">
        <v>6</v>
      </c>
      <c r="D1" s="192" t="s">
        <v>183</v>
      </c>
    </row>
    <row r="2" spans="1:4" ht="4.9000000000000004" customHeight="1" x14ac:dyDescent="0.2">
      <c r="A2" s="189"/>
      <c r="B2" s="189"/>
      <c r="C2" s="189"/>
      <c r="D2" s="189"/>
    </row>
    <row r="3" spans="1:4" ht="31.5" x14ac:dyDescent="0.2">
      <c r="A3" s="193" t="s">
        <v>1</v>
      </c>
      <c r="B3" s="193" t="s">
        <v>2</v>
      </c>
      <c r="C3" s="193" t="s">
        <v>47</v>
      </c>
      <c r="D3" s="193" t="s">
        <v>48</v>
      </c>
    </row>
    <row r="4" spans="1:4" s="195" customFormat="1" ht="43.5" customHeight="1" x14ac:dyDescent="0.2">
      <c r="A4" s="194">
        <v>1</v>
      </c>
      <c r="B4" s="197" t="s">
        <v>210</v>
      </c>
      <c r="C4" s="194">
        <v>1</v>
      </c>
      <c r="D4" s="194"/>
    </row>
    <row r="5" spans="1:4" s="195" customFormat="1" ht="43.5" customHeight="1" x14ac:dyDescent="0.2">
      <c r="A5" s="194">
        <v>2</v>
      </c>
      <c r="B5" s="197" t="s">
        <v>211</v>
      </c>
      <c r="C5" s="194">
        <v>2</v>
      </c>
      <c r="D5" s="194"/>
    </row>
    <row r="6" spans="1:4" s="195" customFormat="1" ht="43.5" customHeight="1" x14ac:dyDescent="0.2">
      <c r="A6" s="194">
        <v>3</v>
      </c>
      <c r="B6" s="197" t="s">
        <v>212</v>
      </c>
      <c r="C6" s="194">
        <v>2</v>
      </c>
      <c r="D6" s="194"/>
    </row>
    <row r="7" spans="1:4" s="195" customFormat="1" ht="43.5" customHeight="1" x14ac:dyDescent="0.2">
      <c r="A7" s="194">
        <v>4</v>
      </c>
      <c r="B7" s="197" t="s">
        <v>214</v>
      </c>
      <c r="C7" s="194">
        <v>2</v>
      </c>
      <c r="D7" s="194"/>
    </row>
    <row r="8" spans="1:4" s="195" customFormat="1" ht="43.5" customHeight="1" x14ac:dyDescent="0.2">
      <c r="A8" s="194">
        <v>5</v>
      </c>
      <c r="B8" s="197" t="s">
        <v>215</v>
      </c>
      <c r="C8" s="194">
        <v>3</v>
      </c>
      <c r="D8" s="194"/>
    </row>
    <row r="9" spans="1:4" s="195" customFormat="1" ht="43.5" customHeight="1" x14ac:dyDescent="0.2">
      <c r="A9" s="194">
        <v>6</v>
      </c>
      <c r="B9" s="197" t="s">
        <v>213</v>
      </c>
      <c r="C9" s="194">
        <v>4</v>
      </c>
      <c r="D9" s="194"/>
    </row>
    <row r="10" spans="1:4" s="195" customFormat="1" ht="43.5" customHeight="1" x14ac:dyDescent="0.2">
      <c r="A10" s="194">
        <v>7</v>
      </c>
      <c r="B10" s="197" t="s">
        <v>216</v>
      </c>
      <c r="C10" s="198" t="s">
        <v>209</v>
      </c>
      <c r="D10" s="194"/>
    </row>
    <row r="11" spans="1:4" s="195" customFormat="1" ht="43.5" customHeight="1" x14ac:dyDescent="0.2">
      <c r="A11" s="194">
        <v>8</v>
      </c>
      <c r="B11" s="197" t="s">
        <v>217</v>
      </c>
      <c r="C11" s="194">
        <v>1</v>
      </c>
      <c r="D11" s="194"/>
    </row>
    <row r="12" spans="1:4" s="195" customFormat="1" ht="43.5" customHeight="1" x14ac:dyDescent="0.2">
      <c r="A12" s="194">
        <v>9</v>
      </c>
      <c r="B12" s="197" t="s">
        <v>218</v>
      </c>
      <c r="C12" s="194">
        <v>2</v>
      </c>
      <c r="D12" s="194"/>
    </row>
    <row r="13" spans="1:4" s="195" customFormat="1" ht="43.5" customHeight="1" x14ac:dyDescent="0.2">
      <c r="A13" s="194">
        <v>10</v>
      </c>
      <c r="B13" s="197" t="s">
        <v>219</v>
      </c>
      <c r="C13" s="198">
        <v>5</v>
      </c>
      <c r="D13" s="194"/>
    </row>
    <row r="14" spans="1:4" s="195" customFormat="1" ht="43.5" customHeight="1" x14ac:dyDescent="0.2">
      <c r="A14" s="194">
        <v>11</v>
      </c>
      <c r="B14" s="197" t="s">
        <v>220</v>
      </c>
      <c r="C14" s="194">
        <v>1</v>
      </c>
      <c r="D14" s="194"/>
    </row>
    <row r="15" spans="1:4" s="195" customFormat="1" ht="43.5" customHeight="1" x14ac:dyDescent="0.2">
      <c r="A15" s="194">
        <v>12</v>
      </c>
      <c r="B15" s="197" t="s">
        <v>221</v>
      </c>
      <c r="C15" s="194">
        <v>1</v>
      </c>
      <c r="D15" s="194"/>
    </row>
    <row r="16" spans="1:4" s="195" customFormat="1" ht="43.5" customHeight="1" x14ac:dyDescent="0.2">
      <c r="A16" s="194">
        <v>13</v>
      </c>
      <c r="B16" s="197"/>
      <c r="C16" s="194"/>
      <c r="D16" s="194"/>
    </row>
    <row r="17" spans="1:4" s="195" customFormat="1" ht="43.5" customHeight="1" x14ac:dyDescent="0.2">
      <c r="A17" s="194">
        <v>14</v>
      </c>
      <c r="B17" s="197"/>
      <c r="C17" s="198" t="s">
        <v>209</v>
      </c>
      <c r="D17" s="194"/>
    </row>
    <row r="18" spans="1:4" s="195" customFormat="1" ht="43.5" customHeight="1" x14ac:dyDescent="0.2">
      <c r="A18" s="194">
        <v>15</v>
      </c>
      <c r="B18" s="197"/>
      <c r="C18" s="194"/>
      <c r="D18" s="194"/>
    </row>
  </sheetData>
  <pageMargins left="0.70866141732283472" right="0.70866141732283472" top="0.74803149606299213" bottom="0.74803149606299213" header="0.31496062992125984" footer="0.31496062992125984"/>
  <pageSetup paperSize="9" scale="99" orientation="portrait" r:id="rId1"/>
  <headerFooter>
    <oddHeader>&amp;L&amp;"Arial,Fett"&amp;12&amp;A&amp;R&amp;G</oddHead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Feuil2">
    <pageSetUpPr autoPageBreaks="0"/>
  </sheetPr>
  <dimension ref="A1:D30"/>
  <sheetViews>
    <sheetView showGridLines="0" view="pageLayout" zoomScale="90" zoomScaleNormal="90" zoomScalePageLayoutView="90" workbookViewId="0">
      <selection activeCell="B2" sqref="B2:D2"/>
    </sheetView>
  </sheetViews>
  <sheetFormatPr baseColWidth="10" defaultColWidth="11.42578125" defaultRowHeight="15" x14ac:dyDescent="0.25"/>
  <cols>
    <col min="1" max="1" width="17.42578125" style="47" customWidth="1"/>
    <col min="2" max="2" width="25.28515625" style="45" customWidth="1"/>
    <col min="3" max="3" width="25.28515625" style="46" customWidth="1"/>
    <col min="4" max="4" width="31" style="46" customWidth="1"/>
    <col min="5" max="16384" width="11.42578125" style="46"/>
  </cols>
  <sheetData>
    <row r="1" spans="1:4" ht="29.1" customHeight="1" x14ac:dyDescent="0.2">
      <c r="A1" s="205" t="s">
        <v>56</v>
      </c>
      <c r="B1" s="214" t="s">
        <v>105</v>
      </c>
      <c r="C1" s="214"/>
      <c r="D1" s="215"/>
    </row>
    <row r="2" spans="1:4" ht="33.75" customHeight="1" x14ac:dyDescent="0.2">
      <c r="A2" s="207"/>
      <c r="B2" s="216" t="s">
        <v>106</v>
      </c>
      <c r="C2" s="216"/>
      <c r="D2" s="217"/>
    </row>
    <row r="3" spans="1:4" ht="5.0999999999999996" customHeight="1" x14ac:dyDescent="0.25">
      <c r="B3" s="59"/>
    </row>
    <row r="4" spans="1:4" ht="47.25" customHeight="1" x14ac:dyDescent="0.2">
      <c r="A4" s="58" t="s">
        <v>57</v>
      </c>
      <c r="B4" s="220" t="s">
        <v>91</v>
      </c>
      <c r="C4" s="220"/>
      <c r="D4" s="221"/>
    </row>
    <row r="5" spans="1:4" ht="5.0999999999999996" customHeight="1" x14ac:dyDescent="0.25">
      <c r="B5" s="59"/>
    </row>
    <row r="6" spans="1:4" ht="14.25" x14ac:dyDescent="0.2">
      <c r="A6" s="205" t="s">
        <v>11</v>
      </c>
      <c r="B6" s="214" t="s">
        <v>107</v>
      </c>
      <c r="C6" s="214"/>
      <c r="D6" s="215"/>
    </row>
    <row r="7" spans="1:4" ht="14.25" x14ac:dyDescent="0.2">
      <c r="A7" s="206"/>
      <c r="B7" s="210" t="s">
        <v>108</v>
      </c>
      <c r="C7" s="210"/>
      <c r="D7" s="211"/>
    </row>
    <row r="8" spans="1:4" ht="14.25" x14ac:dyDescent="0.2">
      <c r="A8" s="206"/>
      <c r="B8" s="203" t="s">
        <v>109</v>
      </c>
      <c r="C8" s="203"/>
      <c r="D8" s="204"/>
    </row>
    <row r="9" spans="1:4" ht="14.25" x14ac:dyDescent="0.2">
      <c r="A9" s="206"/>
      <c r="B9" s="203" t="s">
        <v>110</v>
      </c>
      <c r="C9" s="203"/>
      <c r="D9" s="204"/>
    </row>
    <row r="10" spans="1:4" ht="14.25" x14ac:dyDescent="0.2">
      <c r="A10" s="206"/>
      <c r="B10" s="203" t="s">
        <v>111</v>
      </c>
      <c r="C10" s="203"/>
      <c r="D10" s="204"/>
    </row>
    <row r="11" spans="1:4" ht="14.25" x14ac:dyDescent="0.2">
      <c r="A11" s="206"/>
      <c r="B11" s="203" t="s">
        <v>112</v>
      </c>
      <c r="C11" s="203"/>
      <c r="D11" s="204"/>
    </row>
    <row r="12" spans="1:4" ht="14.25" x14ac:dyDescent="0.2">
      <c r="A12" s="206"/>
      <c r="B12" s="203" t="s">
        <v>113</v>
      </c>
      <c r="C12" s="203"/>
      <c r="D12" s="204"/>
    </row>
    <row r="13" spans="1:4" ht="14.25" x14ac:dyDescent="0.2">
      <c r="A13" s="206"/>
      <c r="B13" s="203" t="s">
        <v>114</v>
      </c>
      <c r="C13" s="203"/>
      <c r="D13" s="204"/>
    </row>
    <row r="14" spans="1:4" ht="31.5" customHeight="1" x14ac:dyDescent="0.2">
      <c r="A14" s="207"/>
      <c r="B14" s="216" t="s">
        <v>115</v>
      </c>
      <c r="C14" s="216"/>
      <c r="D14" s="217"/>
    </row>
    <row r="15" spans="1:4" ht="5.0999999999999996" customHeight="1" x14ac:dyDescent="0.25">
      <c r="B15" s="59"/>
    </row>
    <row r="16" spans="1:4" ht="20.25" customHeight="1" x14ac:dyDescent="0.2">
      <c r="A16" s="107" t="s">
        <v>10</v>
      </c>
      <c r="B16" s="218" t="s">
        <v>116</v>
      </c>
      <c r="C16" s="218"/>
      <c r="D16" s="219"/>
    </row>
    <row r="17" spans="1:4" ht="5.0999999999999996" customHeight="1" x14ac:dyDescent="0.25">
      <c r="B17" s="59"/>
    </row>
    <row r="18" spans="1:4" ht="14.25" x14ac:dyDescent="0.2">
      <c r="A18" s="205" t="s">
        <v>25</v>
      </c>
      <c r="B18" s="214" t="s">
        <v>16</v>
      </c>
      <c r="C18" s="214"/>
      <c r="D18" s="215"/>
    </row>
    <row r="19" spans="1:4" ht="14.25" x14ac:dyDescent="0.2">
      <c r="A19" s="206"/>
      <c r="B19" s="203" t="s">
        <v>17</v>
      </c>
      <c r="C19" s="203"/>
      <c r="D19" s="204"/>
    </row>
    <row r="20" spans="1:4" ht="14.25" x14ac:dyDescent="0.2">
      <c r="A20" s="206"/>
      <c r="B20" s="203" t="s">
        <v>18</v>
      </c>
      <c r="C20" s="203"/>
      <c r="D20" s="204"/>
    </row>
    <row r="21" spans="1:4" ht="17.25" customHeight="1" x14ac:dyDescent="0.2">
      <c r="A21" s="207"/>
      <c r="B21" s="216" t="s">
        <v>53</v>
      </c>
      <c r="C21" s="216"/>
      <c r="D21" s="217"/>
    </row>
    <row r="22" spans="1:4" ht="5.0999999999999996" customHeight="1" x14ac:dyDescent="0.25">
      <c r="B22" s="59"/>
    </row>
    <row r="23" spans="1:4" ht="58.35" customHeight="1" x14ac:dyDescent="0.2">
      <c r="A23" s="205" t="s">
        <v>96</v>
      </c>
      <c r="B23" s="208" t="s">
        <v>98</v>
      </c>
      <c r="C23" s="208"/>
      <c r="D23" s="209"/>
    </row>
    <row r="24" spans="1:4" ht="60" customHeight="1" x14ac:dyDescent="0.2">
      <c r="A24" s="207"/>
      <c r="B24" s="212" t="s">
        <v>92</v>
      </c>
      <c r="C24" s="212"/>
      <c r="D24" s="213"/>
    </row>
    <row r="25" spans="1:4" ht="5.0999999999999996" customHeight="1" x14ac:dyDescent="0.25">
      <c r="B25" s="100"/>
      <c r="C25" s="101"/>
      <c r="D25" s="101"/>
    </row>
    <row r="26" spans="1:4" ht="87.6" customHeight="1" x14ac:dyDescent="0.2">
      <c r="A26" s="205" t="s">
        <v>97</v>
      </c>
      <c r="B26" s="208" t="s">
        <v>93</v>
      </c>
      <c r="C26" s="208"/>
      <c r="D26" s="209"/>
    </row>
    <row r="27" spans="1:4" ht="45.75" customHeight="1" x14ac:dyDescent="0.2">
      <c r="A27" s="206"/>
      <c r="B27" s="210" t="s">
        <v>94</v>
      </c>
      <c r="C27" s="210"/>
      <c r="D27" s="211"/>
    </row>
    <row r="28" spans="1:4" ht="63" customHeight="1" x14ac:dyDescent="0.2">
      <c r="A28" s="207"/>
      <c r="B28" s="212" t="s">
        <v>95</v>
      </c>
      <c r="C28" s="212"/>
      <c r="D28" s="213"/>
    </row>
    <row r="29" spans="1:4" ht="2.1" hidden="1" customHeight="1" x14ac:dyDescent="0.25">
      <c r="B29" s="59"/>
    </row>
    <row r="30" spans="1:4" s="2" customFormat="1" ht="15" hidden="1" customHeight="1" x14ac:dyDescent="0.2">
      <c r="A30" s="103" t="s">
        <v>101</v>
      </c>
      <c r="B30" s="104" t="s">
        <v>104</v>
      </c>
      <c r="C30" s="105" t="s">
        <v>102</v>
      </c>
      <c r="D30" s="106" t="s">
        <v>103</v>
      </c>
    </row>
  </sheetData>
  <mergeCells count="27">
    <mergeCell ref="A1:A2"/>
    <mergeCell ref="A6:A14"/>
    <mergeCell ref="A18:A21"/>
    <mergeCell ref="B20:D20"/>
    <mergeCell ref="B21:D21"/>
    <mergeCell ref="B16:D16"/>
    <mergeCell ref="B4:D4"/>
    <mergeCell ref="B1:D1"/>
    <mergeCell ref="B2:D2"/>
    <mergeCell ref="B14:D14"/>
    <mergeCell ref="B6:D6"/>
    <mergeCell ref="B7:D7"/>
    <mergeCell ref="B8:D8"/>
    <mergeCell ref="B9:D9"/>
    <mergeCell ref="B10:D10"/>
    <mergeCell ref="B11:D11"/>
    <mergeCell ref="B12:D12"/>
    <mergeCell ref="B13:D13"/>
    <mergeCell ref="A26:A28"/>
    <mergeCell ref="B26:D26"/>
    <mergeCell ref="B27:D27"/>
    <mergeCell ref="B28:D28"/>
    <mergeCell ref="B18:D18"/>
    <mergeCell ref="B19:D19"/>
    <mergeCell ref="B23:D23"/>
    <mergeCell ref="B24:D24"/>
    <mergeCell ref="A23:A24"/>
  </mergeCells>
  <pageMargins left="0.59055118110236227" right="0.36" top="0.92" bottom="0.51181102362204722" header="0.39370078740157483" footer="0.39370078740157483"/>
  <pageSetup paperSize="9" scale="96" orientation="portrait" r:id="rId1"/>
  <headerFooter>
    <oddHeader>&amp;L&amp;"Arial,Fett"&amp;12&amp;A</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Feuil3">
    <pageSetUpPr fitToPage="1"/>
  </sheetPr>
  <dimension ref="A1:L21"/>
  <sheetViews>
    <sheetView showGridLines="0" zoomScale="80" zoomScaleNormal="80" zoomScalePageLayoutView="110" workbookViewId="0">
      <selection activeCell="G2" sqref="G2"/>
    </sheetView>
  </sheetViews>
  <sheetFormatPr baseColWidth="10" defaultRowHeight="12.75" x14ac:dyDescent="0.2"/>
  <cols>
    <col min="1" max="1" width="10.28515625" customWidth="1"/>
    <col min="2" max="2" width="41.42578125" customWidth="1"/>
    <col min="3" max="3" width="30.28515625" customWidth="1"/>
    <col min="4" max="4" width="41.85546875" customWidth="1"/>
    <col min="6" max="6" width="2.7109375" customWidth="1"/>
    <col min="8" max="8" width="2.7109375" customWidth="1"/>
    <col min="9" max="9" width="14" bestFit="1" customWidth="1"/>
    <col min="11" max="12" width="11.42578125" hidden="1" customWidth="1"/>
  </cols>
  <sheetData>
    <row r="1" spans="1:12" s="10" customFormat="1" ht="34.700000000000003" customHeight="1" thickBot="1" x14ac:dyDescent="0.25">
      <c r="A1" s="97" t="s">
        <v>19</v>
      </c>
      <c r="B1" s="98" t="s">
        <v>12</v>
      </c>
      <c r="C1" s="98" t="s">
        <v>13</v>
      </c>
      <c r="D1" s="98" t="s">
        <v>14</v>
      </c>
      <c r="E1" s="153" t="s">
        <v>71</v>
      </c>
      <c r="F1" s="102"/>
      <c r="G1" s="152" t="s">
        <v>70</v>
      </c>
      <c r="H1" s="102"/>
      <c r="I1" s="96" t="s">
        <v>15</v>
      </c>
      <c r="K1" s="1" t="e">
        <f>'Evaluation mécanique'!#REF!*2+'Evaluation mise en plan'!#REF!*8</f>
        <v>#REF!</v>
      </c>
      <c r="L1" s="27" t="s">
        <v>26</v>
      </c>
    </row>
    <row r="2" spans="1:12" ht="30" customHeight="1" x14ac:dyDescent="0.2">
      <c r="A2" s="108">
        <v>1</v>
      </c>
      <c r="B2" s="110"/>
      <c r="C2" s="94"/>
      <c r="D2" s="94"/>
      <c r="E2" s="95">
        <f>'Evaluation mécanique'!$J4</f>
        <v>0</v>
      </c>
      <c r="F2" s="102"/>
      <c r="G2" s="88" t="str">
        <f>'Evaluation mise en plan'!$AD5</f>
        <v/>
      </c>
      <c r="H2" s="102"/>
      <c r="I2" s="48" t="str">
        <f>IF(E2&lt;&gt;0,MROUND(((E2*4+G2*6)/10),0.1),"")</f>
        <v/>
      </c>
      <c r="K2" s="1" t="e">
        <f t="shared" ref="K2:K21" si="0">(E2*2+G2*8)</f>
        <v>#VALUE!</v>
      </c>
      <c r="L2" s="27" t="s">
        <v>27</v>
      </c>
    </row>
    <row r="3" spans="1:12" ht="30" customHeight="1" x14ac:dyDescent="0.2">
      <c r="A3" s="109">
        <v>2</v>
      </c>
      <c r="B3" s="29"/>
      <c r="C3" s="29"/>
      <c r="D3" s="94"/>
      <c r="E3" s="30">
        <f>'Evaluation mécanique'!$J5</f>
        <v>0</v>
      </c>
      <c r="F3" s="102"/>
      <c r="G3" s="89" t="str">
        <f>'Evaluation mise en plan'!$AD6</f>
        <v/>
      </c>
      <c r="H3" s="102"/>
      <c r="I3" s="91" t="str">
        <f t="shared" ref="I3:I21" si="1">IF(E3&lt;&gt;0,MROUND(((E3*4+G3*6)/10),0.1),"")</f>
        <v/>
      </c>
      <c r="K3" s="1" t="e">
        <f t="shared" si="0"/>
        <v>#VALUE!</v>
      </c>
      <c r="L3" s="27" t="s">
        <v>28</v>
      </c>
    </row>
    <row r="4" spans="1:12" ht="30" customHeight="1" x14ac:dyDescent="0.2">
      <c r="A4" s="109">
        <v>3</v>
      </c>
      <c r="B4" s="29"/>
      <c r="C4" s="29"/>
      <c r="D4" s="94"/>
      <c r="E4" s="30">
        <f>'Evaluation mécanique'!$J6</f>
        <v>0</v>
      </c>
      <c r="F4" s="102"/>
      <c r="G4" s="89" t="str">
        <f>'Evaluation mise en plan'!$AD7</f>
        <v/>
      </c>
      <c r="H4" s="102"/>
      <c r="I4" s="91" t="str">
        <f t="shared" si="1"/>
        <v/>
      </c>
      <c r="K4" s="1" t="e">
        <f t="shared" si="0"/>
        <v>#VALUE!</v>
      </c>
      <c r="L4" s="27" t="s">
        <v>29</v>
      </c>
    </row>
    <row r="5" spans="1:12" ht="30" customHeight="1" x14ac:dyDescent="0.2">
      <c r="A5" s="28">
        <v>4</v>
      </c>
      <c r="B5" s="29"/>
      <c r="C5" s="29"/>
      <c r="D5" s="29"/>
      <c r="E5" s="30">
        <f>'Evaluation mécanique'!$J7</f>
        <v>0</v>
      </c>
      <c r="F5" s="102"/>
      <c r="G5" s="89" t="str">
        <f>'Evaluation mise en plan'!$AD8</f>
        <v/>
      </c>
      <c r="H5" s="102"/>
      <c r="I5" s="91" t="str">
        <f t="shared" si="1"/>
        <v/>
      </c>
      <c r="K5" s="1" t="e">
        <f t="shared" si="0"/>
        <v>#VALUE!</v>
      </c>
      <c r="L5" s="27" t="s">
        <v>30</v>
      </c>
    </row>
    <row r="6" spans="1:12" ht="30" customHeight="1" x14ac:dyDescent="0.2">
      <c r="A6" s="28">
        <v>5</v>
      </c>
      <c r="B6" s="29"/>
      <c r="C6" s="29"/>
      <c r="D6" s="29"/>
      <c r="E6" s="30">
        <f>'Evaluation mécanique'!$J8</f>
        <v>0</v>
      </c>
      <c r="F6" s="102"/>
      <c r="G6" s="89" t="str">
        <f>'Evaluation mise en plan'!$AD9</f>
        <v/>
      </c>
      <c r="H6" s="102"/>
      <c r="I6" s="91" t="str">
        <f t="shared" si="1"/>
        <v/>
      </c>
      <c r="K6" s="1" t="e">
        <f t="shared" si="0"/>
        <v>#VALUE!</v>
      </c>
      <c r="L6" s="27" t="s">
        <v>31</v>
      </c>
    </row>
    <row r="7" spans="1:12" ht="30" customHeight="1" x14ac:dyDescent="0.2">
      <c r="A7" s="28">
        <v>6</v>
      </c>
      <c r="B7" s="29"/>
      <c r="C7" s="29"/>
      <c r="D7" s="29"/>
      <c r="E7" s="30">
        <f>'Evaluation mécanique'!$J9</f>
        <v>0</v>
      </c>
      <c r="F7" s="102"/>
      <c r="G7" s="89" t="str">
        <f>'Evaluation mise en plan'!$AD10</f>
        <v/>
      </c>
      <c r="H7" s="102"/>
      <c r="I7" s="91" t="str">
        <f t="shared" si="1"/>
        <v/>
      </c>
      <c r="K7" s="1" t="e">
        <f t="shared" si="0"/>
        <v>#VALUE!</v>
      </c>
      <c r="L7" s="27" t="s">
        <v>32</v>
      </c>
    </row>
    <row r="8" spans="1:12" ht="30" customHeight="1" x14ac:dyDescent="0.2">
      <c r="A8" s="28">
        <v>7</v>
      </c>
      <c r="B8" s="29"/>
      <c r="C8" s="29"/>
      <c r="D8" s="29"/>
      <c r="E8" s="30">
        <f>'Evaluation mécanique'!$J10</f>
        <v>0</v>
      </c>
      <c r="F8" s="102"/>
      <c r="G8" s="89" t="str">
        <f>'Evaluation mise en plan'!$AD11</f>
        <v/>
      </c>
      <c r="H8" s="102"/>
      <c r="I8" s="91" t="str">
        <f t="shared" si="1"/>
        <v/>
      </c>
      <c r="K8" s="1" t="e">
        <f t="shared" si="0"/>
        <v>#VALUE!</v>
      </c>
      <c r="L8" s="27" t="s">
        <v>33</v>
      </c>
    </row>
    <row r="9" spans="1:12" ht="30" customHeight="1" x14ac:dyDescent="0.2">
      <c r="A9" s="28">
        <v>8</v>
      </c>
      <c r="B9" s="29"/>
      <c r="C9" s="29"/>
      <c r="D9" s="29"/>
      <c r="E9" s="30">
        <f>'Evaluation mécanique'!$J11</f>
        <v>0</v>
      </c>
      <c r="F9" s="102"/>
      <c r="G9" s="89" t="str">
        <f>'Evaluation mise en plan'!$AD12</f>
        <v/>
      </c>
      <c r="H9" s="102"/>
      <c r="I9" s="91" t="str">
        <f t="shared" si="1"/>
        <v/>
      </c>
      <c r="K9" s="1" t="e">
        <f t="shared" si="0"/>
        <v>#VALUE!</v>
      </c>
      <c r="L9" s="27" t="s">
        <v>34</v>
      </c>
    </row>
    <row r="10" spans="1:12" ht="30" customHeight="1" x14ac:dyDescent="0.2">
      <c r="A10" s="28">
        <v>9</v>
      </c>
      <c r="B10" s="29"/>
      <c r="C10" s="29"/>
      <c r="D10" s="29"/>
      <c r="E10" s="30">
        <f>'Evaluation mécanique'!$J12</f>
        <v>0</v>
      </c>
      <c r="F10" s="102"/>
      <c r="G10" s="89" t="str">
        <f>'Evaluation mise en plan'!$AD13</f>
        <v/>
      </c>
      <c r="H10" s="102"/>
      <c r="I10" s="91" t="str">
        <f t="shared" si="1"/>
        <v/>
      </c>
      <c r="K10" s="1" t="e">
        <f t="shared" si="0"/>
        <v>#VALUE!</v>
      </c>
      <c r="L10" s="27" t="s">
        <v>35</v>
      </c>
    </row>
    <row r="11" spans="1:12" ht="30" customHeight="1" x14ac:dyDescent="0.2">
      <c r="A11" s="28">
        <v>10</v>
      </c>
      <c r="B11" s="29"/>
      <c r="C11" s="29"/>
      <c r="D11" s="29"/>
      <c r="E11" s="30">
        <f>'Evaluation mécanique'!$J13</f>
        <v>0</v>
      </c>
      <c r="F11" s="102"/>
      <c r="G11" s="89" t="str">
        <f>'Evaluation mise en plan'!$AD14</f>
        <v/>
      </c>
      <c r="H11" s="102"/>
      <c r="I11" s="91" t="str">
        <f t="shared" si="1"/>
        <v/>
      </c>
      <c r="K11" s="1" t="e">
        <f t="shared" si="0"/>
        <v>#VALUE!</v>
      </c>
      <c r="L11" s="27" t="s">
        <v>36</v>
      </c>
    </row>
    <row r="12" spans="1:12" ht="30" customHeight="1" x14ac:dyDescent="0.2">
      <c r="A12" s="28">
        <v>11</v>
      </c>
      <c r="B12" s="29"/>
      <c r="C12" s="29"/>
      <c r="D12" s="29"/>
      <c r="E12" s="30">
        <f>'Evaluation mécanique'!$J14</f>
        <v>0</v>
      </c>
      <c r="F12" s="102"/>
      <c r="G12" s="89" t="str">
        <f>'Evaluation mise en plan'!$AD15</f>
        <v/>
      </c>
      <c r="H12" s="102"/>
      <c r="I12" s="91" t="str">
        <f t="shared" si="1"/>
        <v/>
      </c>
      <c r="K12" s="1" t="e">
        <f t="shared" si="0"/>
        <v>#VALUE!</v>
      </c>
      <c r="L12" s="27" t="s">
        <v>37</v>
      </c>
    </row>
    <row r="13" spans="1:12" ht="30" customHeight="1" x14ac:dyDescent="0.2">
      <c r="A13" s="28">
        <v>12</v>
      </c>
      <c r="B13" s="29"/>
      <c r="C13" s="29"/>
      <c r="D13" s="29"/>
      <c r="E13" s="30">
        <f>'Evaluation mécanique'!$J15</f>
        <v>0</v>
      </c>
      <c r="F13" s="102"/>
      <c r="G13" s="89" t="str">
        <f>'Evaluation mise en plan'!$AD16</f>
        <v/>
      </c>
      <c r="H13" s="102"/>
      <c r="I13" s="91" t="str">
        <f t="shared" si="1"/>
        <v/>
      </c>
      <c r="K13" s="1" t="e">
        <f t="shared" si="0"/>
        <v>#VALUE!</v>
      </c>
      <c r="L13" s="27" t="s">
        <v>38</v>
      </c>
    </row>
    <row r="14" spans="1:12" ht="30" customHeight="1" x14ac:dyDescent="0.2">
      <c r="A14" s="28">
        <v>13</v>
      </c>
      <c r="B14" s="29"/>
      <c r="C14" s="29"/>
      <c r="D14" s="29"/>
      <c r="E14" s="30">
        <f>'Evaluation mécanique'!$J16</f>
        <v>0</v>
      </c>
      <c r="F14" s="102"/>
      <c r="G14" s="89" t="str">
        <f>'Evaluation mise en plan'!$AD17</f>
        <v/>
      </c>
      <c r="H14" s="102"/>
      <c r="I14" s="91" t="str">
        <f t="shared" si="1"/>
        <v/>
      </c>
      <c r="K14" s="1" t="e">
        <f t="shared" si="0"/>
        <v>#VALUE!</v>
      </c>
      <c r="L14" s="27" t="s">
        <v>39</v>
      </c>
    </row>
    <row r="15" spans="1:12" ht="30" customHeight="1" x14ac:dyDescent="0.2">
      <c r="A15" s="28">
        <v>14</v>
      </c>
      <c r="B15" s="29"/>
      <c r="C15" s="29"/>
      <c r="D15" s="29"/>
      <c r="E15" s="30">
        <f>'Evaluation mécanique'!$J17</f>
        <v>0</v>
      </c>
      <c r="F15" s="102"/>
      <c r="G15" s="89" t="str">
        <f>'Evaluation mise en plan'!$AD18</f>
        <v/>
      </c>
      <c r="H15" s="102"/>
      <c r="I15" s="91" t="str">
        <f t="shared" si="1"/>
        <v/>
      </c>
      <c r="K15" s="1" t="e">
        <f t="shared" si="0"/>
        <v>#VALUE!</v>
      </c>
      <c r="L15" s="27" t="s">
        <v>40</v>
      </c>
    </row>
    <row r="16" spans="1:12" ht="30" customHeight="1" x14ac:dyDescent="0.2">
      <c r="A16" s="28">
        <v>15</v>
      </c>
      <c r="B16" s="29"/>
      <c r="C16" s="29"/>
      <c r="D16" s="29"/>
      <c r="E16" s="30">
        <f>'Evaluation mécanique'!$J18</f>
        <v>0</v>
      </c>
      <c r="F16" s="102"/>
      <c r="G16" s="89" t="str">
        <f>'Evaluation mise en plan'!$AD19</f>
        <v/>
      </c>
      <c r="H16" s="102"/>
      <c r="I16" s="91" t="str">
        <f t="shared" si="1"/>
        <v/>
      </c>
      <c r="K16" s="1" t="e">
        <f t="shared" si="0"/>
        <v>#VALUE!</v>
      </c>
      <c r="L16" s="27" t="s">
        <v>41</v>
      </c>
    </row>
    <row r="17" spans="1:12" ht="30" customHeight="1" x14ac:dyDescent="0.2">
      <c r="A17" s="28">
        <v>16</v>
      </c>
      <c r="B17" s="29"/>
      <c r="C17" s="29"/>
      <c r="D17" s="29"/>
      <c r="E17" s="30">
        <f>'Evaluation mécanique'!$J19</f>
        <v>0</v>
      </c>
      <c r="F17" s="102"/>
      <c r="G17" s="89" t="str">
        <f>'Evaluation mise en plan'!$AD20</f>
        <v/>
      </c>
      <c r="H17" s="102"/>
      <c r="I17" s="91" t="str">
        <f t="shared" si="1"/>
        <v/>
      </c>
      <c r="K17" s="1" t="e">
        <f t="shared" si="0"/>
        <v>#VALUE!</v>
      </c>
      <c r="L17" s="27" t="s">
        <v>42</v>
      </c>
    </row>
    <row r="18" spans="1:12" ht="30" customHeight="1" x14ac:dyDescent="0.2">
      <c r="A18" s="28">
        <v>17</v>
      </c>
      <c r="B18" s="29"/>
      <c r="C18" s="29"/>
      <c r="D18" s="29"/>
      <c r="E18" s="30">
        <f>'Evaluation mécanique'!$J20</f>
        <v>0</v>
      </c>
      <c r="F18" s="102"/>
      <c r="G18" s="89" t="str">
        <f>'Evaluation mise en plan'!$AD21</f>
        <v/>
      </c>
      <c r="H18" s="102"/>
      <c r="I18" s="91" t="str">
        <f t="shared" si="1"/>
        <v/>
      </c>
      <c r="K18" s="1" t="e">
        <f t="shared" si="0"/>
        <v>#VALUE!</v>
      </c>
      <c r="L18" s="27" t="s">
        <v>43</v>
      </c>
    </row>
    <row r="19" spans="1:12" ht="30" customHeight="1" x14ac:dyDescent="0.2">
      <c r="A19" s="28">
        <v>18</v>
      </c>
      <c r="B19" s="29"/>
      <c r="C19" s="29"/>
      <c r="D19" s="29"/>
      <c r="E19" s="30">
        <f>'Evaluation mécanique'!$J21</f>
        <v>0</v>
      </c>
      <c r="F19" s="102"/>
      <c r="G19" s="89" t="str">
        <f>'Evaluation mise en plan'!$AD22</f>
        <v/>
      </c>
      <c r="H19" s="102"/>
      <c r="I19" s="91" t="str">
        <f t="shared" si="1"/>
        <v/>
      </c>
      <c r="K19" s="1" t="e">
        <f t="shared" si="0"/>
        <v>#VALUE!</v>
      </c>
      <c r="L19" s="27" t="s">
        <v>44</v>
      </c>
    </row>
    <row r="20" spans="1:12" ht="30" customHeight="1" x14ac:dyDescent="0.2">
      <c r="A20" s="28">
        <v>19</v>
      </c>
      <c r="B20" s="29"/>
      <c r="C20" s="29"/>
      <c r="D20" s="29"/>
      <c r="E20" s="30">
        <f>'Evaluation mécanique'!$J22</f>
        <v>0</v>
      </c>
      <c r="F20" s="102"/>
      <c r="G20" s="89" t="str">
        <f>'Evaluation mise en plan'!$AD23</f>
        <v/>
      </c>
      <c r="H20" s="102"/>
      <c r="I20" s="91" t="str">
        <f t="shared" si="1"/>
        <v/>
      </c>
      <c r="K20" s="1" t="e">
        <f t="shared" si="0"/>
        <v>#VALUE!</v>
      </c>
      <c r="L20" s="27" t="s">
        <v>45</v>
      </c>
    </row>
    <row r="21" spans="1:12" ht="30" customHeight="1" thickBot="1" x14ac:dyDescent="0.25">
      <c r="A21" s="31">
        <v>20</v>
      </c>
      <c r="B21" s="32"/>
      <c r="C21" s="32"/>
      <c r="D21" s="32"/>
      <c r="E21" s="33">
        <f>'Evaluation mécanique'!$J23</f>
        <v>0</v>
      </c>
      <c r="F21" s="102"/>
      <c r="G21" s="90" t="str">
        <f>'Evaluation mise en plan'!$AD24</f>
        <v/>
      </c>
      <c r="H21" s="102"/>
      <c r="I21" s="92" t="str">
        <f t="shared" si="1"/>
        <v/>
      </c>
      <c r="K21" s="1" t="e">
        <f t="shared" si="0"/>
        <v>#VALUE!</v>
      </c>
      <c r="L21" s="27" t="s">
        <v>46</v>
      </c>
    </row>
  </sheetData>
  <protectedRanges>
    <protectedRange sqref="B2:D21" name="Plage2"/>
    <protectedRange sqref="B2:D21" name="Plage1"/>
  </protectedRanges>
  <pageMargins left="0.59055118110236227" right="0.39370078740157483" top="0.86614173228346458" bottom="0.51181102362204722" header="0.39370078740157483" footer="0.39370078740157483"/>
  <pageSetup paperSize="9" scale="78" orientation="landscape" r:id="rId1"/>
  <headerFooter>
    <oddHeader>&amp;L&amp;"Arial,Fett"&amp;12&amp;A&amp;R&amp;G</oddHeader>
    <oddFooter>&amp;R&amp;8&amp;P</oddFooter>
  </headerFooter>
  <legacyDrawingHF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Feuil4">
    <pageSetUpPr fitToPage="1"/>
  </sheetPr>
  <dimension ref="A1:D20"/>
  <sheetViews>
    <sheetView showGridLines="0" zoomScale="80" zoomScaleNormal="80" zoomScalePageLayoutView="90" workbookViewId="0">
      <selection activeCell="D22" sqref="D22"/>
    </sheetView>
  </sheetViews>
  <sheetFormatPr baseColWidth="10" defaultColWidth="11.42578125" defaultRowHeight="14.25" x14ac:dyDescent="0.2"/>
  <cols>
    <col min="1" max="1" width="9.85546875" style="70" customWidth="1"/>
    <col min="2" max="2" width="45" style="70" customWidth="1"/>
    <col min="3" max="3" width="8" style="70" customWidth="1"/>
    <col min="4" max="4" width="85" style="70" customWidth="1"/>
    <col min="5" max="16384" width="11.42578125" style="70"/>
  </cols>
  <sheetData>
    <row r="1" spans="1:4" s="74" customFormat="1" ht="36.75" customHeight="1" thickBot="1" x14ac:dyDescent="0.25">
      <c r="A1" s="226" t="s">
        <v>138</v>
      </c>
      <c r="B1" s="226"/>
      <c r="C1" s="226"/>
      <c r="D1" s="226"/>
    </row>
    <row r="2" spans="1:4" ht="34.5" customHeight="1" thickBot="1" x14ac:dyDescent="0.25">
      <c r="B2" s="154" t="s">
        <v>63</v>
      </c>
      <c r="C2" s="155" t="s">
        <v>66</v>
      </c>
      <c r="D2" s="154" t="s">
        <v>64</v>
      </c>
    </row>
    <row r="3" spans="1:4" s="71" customFormat="1" ht="45" customHeight="1" x14ac:dyDescent="0.2">
      <c r="A3" s="227" t="s">
        <v>117</v>
      </c>
      <c r="B3" s="163" t="s">
        <v>150</v>
      </c>
      <c r="C3" s="76">
        <f>'Evaluation mécanique'!B3</f>
        <v>5</v>
      </c>
      <c r="D3" s="163" t="s">
        <v>156</v>
      </c>
    </row>
    <row r="4" spans="1:4" s="71" customFormat="1" ht="60" x14ac:dyDescent="0.2">
      <c r="A4" s="228"/>
      <c r="B4" s="163" t="s">
        <v>151</v>
      </c>
      <c r="C4" s="76">
        <f>'Evaluation mécanique'!C3</f>
        <v>5</v>
      </c>
      <c r="D4" s="165" t="s">
        <v>157</v>
      </c>
    </row>
    <row r="5" spans="1:4" s="71" customFormat="1" ht="53.25" customHeight="1" x14ac:dyDescent="0.2">
      <c r="A5" s="228"/>
      <c r="B5" s="164" t="s">
        <v>152</v>
      </c>
      <c r="C5" s="76">
        <f>'Evaluation mécanique'!D3</f>
        <v>53</v>
      </c>
      <c r="D5" s="164" t="s">
        <v>158</v>
      </c>
    </row>
    <row r="6" spans="1:4" s="71" customFormat="1" ht="45" x14ac:dyDescent="0.2">
      <c r="A6" s="228"/>
      <c r="B6" s="163" t="s">
        <v>153</v>
      </c>
      <c r="C6" s="76">
        <f>'Evaluation mécanique'!E3</f>
        <v>5</v>
      </c>
      <c r="D6" s="163" t="s">
        <v>72</v>
      </c>
    </row>
    <row r="7" spans="1:4" s="71" customFormat="1" ht="15" x14ac:dyDescent="0.2">
      <c r="A7" s="228"/>
      <c r="B7" s="163" t="s">
        <v>154</v>
      </c>
      <c r="C7" s="76">
        <f>'Evaluation mécanique'!F3</f>
        <v>10</v>
      </c>
      <c r="D7" s="163" t="s">
        <v>159</v>
      </c>
    </row>
    <row r="8" spans="1:4" s="71" customFormat="1" ht="45.75" thickBot="1" x14ac:dyDescent="0.25">
      <c r="A8" s="228"/>
      <c r="B8" s="163" t="s">
        <v>155</v>
      </c>
      <c r="C8" s="76">
        <f>'Evaluation mécanique'!G3</f>
        <v>5</v>
      </c>
      <c r="D8" s="165" t="s">
        <v>160</v>
      </c>
    </row>
    <row r="9" spans="1:4" s="71" customFormat="1" ht="20.100000000000001" customHeight="1" thickBot="1" x14ac:dyDescent="0.25">
      <c r="A9" s="229"/>
      <c r="B9" s="80" t="s">
        <v>65</v>
      </c>
      <c r="C9" s="99">
        <f>SUM(C3:C8)</f>
        <v>83</v>
      </c>
      <c r="D9" s="79"/>
    </row>
    <row r="10" spans="1:4" s="71" customFormat="1" ht="20.100000000000001" customHeight="1" thickBot="1" x14ac:dyDescent="0.25">
      <c r="A10" s="159"/>
      <c r="B10" s="158" t="s">
        <v>67</v>
      </c>
      <c r="C10" s="157"/>
      <c r="D10" s="79"/>
    </row>
    <row r="11" spans="1:4" ht="19.7" customHeight="1" x14ac:dyDescent="0.2">
      <c r="B11" s="72"/>
      <c r="C11" s="73"/>
      <c r="D11" s="73"/>
    </row>
    <row r="12" spans="1:4" s="71" customFormat="1" ht="20.100000000000001" customHeight="1" thickBot="1" x14ac:dyDescent="0.25">
      <c r="A12" s="225" t="s">
        <v>139</v>
      </c>
      <c r="B12" s="225"/>
      <c r="C12" s="225"/>
      <c r="D12" s="225"/>
    </row>
    <row r="13" spans="1:4" ht="34.5" customHeight="1" thickBot="1" x14ac:dyDescent="0.25">
      <c r="B13" s="154" t="s">
        <v>63</v>
      </c>
      <c r="C13" s="155" t="s">
        <v>66</v>
      </c>
      <c r="D13" s="154" t="s">
        <v>64</v>
      </c>
    </row>
    <row r="14" spans="1:4" s="71" customFormat="1" ht="30" x14ac:dyDescent="0.2">
      <c r="A14" s="222" t="s">
        <v>118</v>
      </c>
      <c r="B14" s="77" t="s">
        <v>140</v>
      </c>
      <c r="C14" s="75">
        <v>65</v>
      </c>
      <c r="D14" s="166" t="s">
        <v>147</v>
      </c>
    </row>
    <row r="15" spans="1:4" s="71" customFormat="1" ht="30" x14ac:dyDescent="0.2">
      <c r="A15" s="223"/>
      <c r="B15" s="78" t="s">
        <v>141</v>
      </c>
      <c r="C15" s="76">
        <v>85</v>
      </c>
      <c r="D15" s="164" t="s">
        <v>144</v>
      </c>
    </row>
    <row r="16" spans="1:4" s="71" customFormat="1" ht="30" x14ac:dyDescent="0.2">
      <c r="A16" s="223"/>
      <c r="B16" s="78" t="s">
        <v>143</v>
      </c>
      <c r="C16" s="76">
        <v>25</v>
      </c>
      <c r="D16" s="164" t="s">
        <v>161</v>
      </c>
    </row>
    <row r="17" spans="1:4" s="71" customFormat="1" ht="45" x14ac:dyDescent="0.2">
      <c r="A17" s="223"/>
      <c r="B17" s="78" t="s">
        <v>148</v>
      </c>
      <c r="C17" s="76">
        <v>30</v>
      </c>
      <c r="D17" s="78" t="s">
        <v>149</v>
      </c>
    </row>
    <row r="18" spans="1:4" s="71" customFormat="1" ht="29.45" customHeight="1" thickBot="1" x14ac:dyDescent="0.25">
      <c r="A18" s="223"/>
      <c r="B18" s="78" t="s">
        <v>142</v>
      </c>
      <c r="C18" s="76">
        <v>27</v>
      </c>
      <c r="D18" s="78" t="s">
        <v>145</v>
      </c>
    </row>
    <row r="19" spans="1:4" s="71" customFormat="1" ht="20.100000000000001" customHeight="1" thickBot="1" x14ac:dyDescent="0.25">
      <c r="A19" s="224"/>
      <c r="B19" s="80" t="s">
        <v>65</v>
      </c>
      <c r="C19" s="99">
        <f>SUM(C14:C18)</f>
        <v>232</v>
      </c>
      <c r="D19" s="79"/>
    </row>
    <row r="20" spans="1:4" ht="21.75" customHeight="1" thickBot="1" x14ac:dyDescent="0.3">
      <c r="A20" s="162"/>
      <c r="B20" s="160" t="s">
        <v>67</v>
      </c>
      <c r="C20" s="161"/>
      <c r="D20" s="161"/>
    </row>
  </sheetData>
  <mergeCells count="4">
    <mergeCell ref="A14:A19"/>
    <mergeCell ref="A12:D12"/>
    <mergeCell ref="A1:D1"/>
    <mergeCell ref="A3:A9"/>
  </mergeCells>
  <pageMargins left="0.59055118110236227" right="0.39370078740157483" top="0.98425196850393704" bottom="0.51181102362204722" header="0.39370078740157483" footer="0.39370078740157483"/>
  <pageSetup paperSize="9" scale="75" orientation="landscape" r:id="rId1"/>
  <headerFooter>
    <oddHeader>&amp;L&amp;"Arial,Fett"&amp;12&amp;A&amp;R&amp;G</oddHeader>
  </headerFooter>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Feuil5">
    <tabColor rgb="FFFF0000"/>
  </sheetPr>
  <dimension ref="A1:M23"/>
  <sheetViews>
    <sheetView showGridLines="0" tabSelected="1" zoomScaleNormal="100" workbookViewId="0">
      <selection activeCell="C15" sqref="C15"/>
    </sheetView>
  </sheetViews>
  <sheetFormatPr baseColWidth="10" defaultRowHeight="12.75" x14ac:dyDescent="0.2"/>
  <cols>
    <col min="1" max="1" width="11.42578125" style="11" bestFit="1" customWidth="1"/>
    <col min="2" max="3" width="18.7109375" style="11" customWidth="1"/>
    <col min="4" max="5" width="18.7109375" style="13" customWidth="1"/>
    <col min="6" max="6" width="18.7109375" style="11" customWidth="1"/>
    <col min="7" max="7" width="18.7109375" style="13" customWidth="1"/>
    <col min="8" max="8" width="5.7109375" style="11" customWidth="1"/>
    <col min="9" max="9" width="1.7109375" style="11" customWidth="1"/>
    <col min="10" max="10" width="7.85546875" bestFit="1" customWidth="1"/>
  </cols>
  <sheetData>
    <row r="1" spans="1:13" ht="25.35" customHeight="1" x14ac:dyDescent="0.2">
      <c r="A1" s="232" t="s">
        <v>20</v>
      </c>
      <c r="B1" s="235" t="s">
        <v>136</v>
      </c>
      <c r="C1" s="236"/>
      <c r="D1" s="236"/>
      <c r="E1" s="236"/>
      <c r="F1" s="236"/>
      <c r="G1" s="236"/>
      <c r="H1" s="237"/>
      <c r="I1" s="234"/>
      <c r="J1" s="230" t="s">
        <v>68</v>
      </c>
    </row>
    <row r="2" spans="1:13" s="1" customFormat="1" ht="105" customHeight="1" thickBot="1" x14ac:dyDescent="0.25">
      <c r="A2" s="233"/>
      <c r="B2" s="85" t="s">
        <v>133</v>
      </c>
      <c r="C2" s="68" t="s">
        <v>134</v>
      </c>
      <c r="D2" s="68" t="s">
        <v>135</v>
      </c>
      <c r="E2" s="68" t="s">
        <v>62</v>
      </c>
      <c r="F2" s="68" t="s">
        <v>146</v>
      </c>
      <c r="G2" s="68" t="s">
        <v>137</v>
      </c>
      <c r="H2" s="25" t="s">
        <v>24</v>
      </c>
      <c r="I2" s="234"/>
      <c r="J2" s="231" t="s">
        <v>67</v>
      </c>
      <c r="K2" s="52"/>
      <c r="L2" s="52"/>
      <c r="M2" s="52"/>
    </row>
    <row r="3" spans="1:13" s="1" customFormat="1" ht="19.350000000000001" customHeight="1" x14ac:dyDescent="0.2">
      <c r="A3" s="83" t="s">
        <v>23</v>
      </c>
      <c r="B3" s="86">
        <v>5</v>
      </c>
      <c r="C3" s="16">
        <v>5</v>
      </c>
      <c r="D3" s="16">
        <f>'Mesure mécanique'!T3</f>
        <v>53</v>
      </c>
      <c r="E3" s="16">
        <v>5</v>
      </c>
      <c r="F3" s="16">
        <v>10</v>
      </c>
      <c r="G3" s="16">
        <v>5</v>
      </c>
      <c r="H3" s="16">
        <f>SUM(B3:G3)</f>
        <v>83</v>
      </c>
      <c r="I3" s="234"/>
      <c r="J3" s="81"/>
      <c r="K3" s="49"/>
      <c r="L3" s="49"/>
      <c r="M3" s="49"/>
    </row>
    <row r="4" spans="1:13" ht="19.350000000000001" customHeight="1" x14ac:dyDescent="0.2">
      <c r="A4" s="84">
        <f>'Liste candidats'!$A2</f>
        <v>1</v>
      </c>
      <c r="B4" s="87"/>
      <c r="C4" s="12"/>
      <c r="D4" s="69">
        <f>'Mesure mécanique'!T4</f>
        <v>0</v>
      </c>
      <c r="E4" s="69"/>
      <c r="F4" s="12"/>
      <c r="G4" s="69"/>
      <c r="H4" s="156">
        <f t="shared" ref="H4:H23" si="0">SUM(B4:G4)</f>
        <v>0</v>
      </c>
      <c r="I4" s="234"/>
      <c r="J4" s="82">
        <f>IF(H4&gt;0,MROUND(5/$H$3*H4,0.5)+1,0)</f>
        <v>0</v>
      </c>
      <c r="K4" s="50"/>
      <c r="L4" s="50"/>
      <c r="M4" s="50"/>
    </row>
    <row r="5" spans="1:13" ht="19.350000000000001" customHeight="1" x14ac:dyDescent="0.2">
      <c r="A5" s="84">
        <f>'Liste candidats'!$A3</f>
        <v>2</v>
      </c>
      <c r="B5" s="87"/>
      <c r="C5" s="12"/>
      <c r="D5" s="69">
        <f>'Mesure mécanique'!T5</f>
        <v>0</v>
      </c>
      <c r="E5" s="69"/>
      <c r="F5" s="12"/>
      <c r="G5" s="69"/>
      <c r="H5" s="156">
        <f t="shared" si="0"/>
        <v>0</v>
      </c>
      <c r="I5" s="234"/>
      <c r="J5" s="82">
        <f t="shared" ref="J5:J23" si="1">IF(H5&gt;0,MROUND(5/$H$3*H5,0.5)+1,0)</f>
        <v>0</v>
      </c>
      <c r="K5" s="51"/>
      <c r="L5" s="51"/>
      <c r="M5" s="51"/>
    </row>
    <row r="6" spans="1:13" ht="19.350000000000001" customHeight="1" x14ac:dyDescent="0.2">
      <c r="A6" s="84">
        <f>'Liste candidats'!$A4</f>
        <v>3</v>
      </c>
      <c r="B6" s="87"/>
      <c r="C6" s="12"/>
      <c r="D6" s="69">
        <f>'Mesure mécanique'!T6</f>
        <v>0</v>
      </c>
      <c r="E6" s="69"/>
      <c r="F6" s="12"/>
      <c r="G6" s="69"/>
      <c r="H6" s="156">
        <f t="shared" si="0"/>
        <v>0</v>
      </c>
      <c r="I6" s="234"/>
      <c r="J6" s="82">
        <f t="shared" si="1"/>
        <v>0</v>
      </c>
      <c r="K6" s="51"/>
      <c r="L6" s="51"/>
      <c r="M6" s="51"/>
    </row>
    <row r="7" spans="1:13" ht="19.350000000000001" customHeight="1" x14ac:dyDescent="0.2">
      <c r="A7" s="84">
        <f>'Liste candidats'!$A5</f>
        <v>4</v>
      </c>
      <c r="B7" s="87"/>
      <c r="C7" s="12"/>
      <c r="D7" s="69">
        <f>'Mesure mécanique'!T7</f>
        <v>0</v>
      </c>
      <c r="E7" s="69"/>
      <c r="F7" s="12"/>
      <c r="G7" s="69"/>
      <c r="H7" s="156">
        <f t="shared" si="0"/>
        <v>0</v>
      </c>
      <c r="I7" s="234"/>
      <c r="J7" s="82">
        <f t="shared" si="1"/>
        <v>0</v>
      </c>
      <c r="K7" s="49"/>
      <c r="L7" s="49"/>
      <c r="M7" s="49"/>
    </row>
    <row r="8" spans="1:13" ht="19.350000000000001" customHeight="1" x14ac:dyDescent="0.2">
      <c r="A8" s="84">
        <f>'Liste candidats'!$A6</f>
        <v>5</v>
      </c>
      <c r="B8" s="87"/>
      <c r="C8" s="12"/>
      <c r="D8" s="69">
        <f>'Mesure mécanique'!T8</f>
        <v>0</v>
      </c>
      <c r="E8" s="69"/>
      <c r="F8" s="12"/>
      <c r="G8" s="69"/>
      <c r="H8" s="156">
        <f t="shared" si="0"/>
        <v>0</v>
      </c>
      <c r="I8" s="234"/>
      <c r="J8" s="82">
        <f t="shared" si="1"/>
        <v>0</v>
      </c>
    </row>
    <row r="9" spans="1:13" ht="19.350000000000001" customHeight="1" x14ac:dyDescent="0.2">
      <c r="A9" s="84">
        <f>'Liste candidats'!$A7</f>
        <v>6</v>
      </c>
      <c r="B9" s="87"/>
      <c r="C9" s="12"/>
      <c r="D9" s="69">
        <f>'Mesure mécanique'!T9</f>
        <v>0</v>
      </c>
      <c r="E9" s="69"/>
      <c r="F9" s="12"/>
      <c r="G9" s="69"/>
      <c r="H9" s="156">
        <f t="shared" si="0"/>
        <v>0</v>
      </c>
      <c r="I9" s="234"/>
      <c r="J9" s="82">
        <f t="shared" si="1"/>
        <v>0</v>
      </c>
    </row>
    <row r="10" spans="1:13" ht="19.350000000000001" customHeight="1" x14ac:dyDescent="0.2">
      <c r="A10" s="84">
        <f>'Liste candidats'!$A8</f>
        <v>7</v>
      </c>
      <c r="B10" s="87"/>
      <c r="C10" s="12"/>
      <c r="D10" s="69">
        <f>'Mesure mécanique'!T10</f>
        <v>0</v>
      </c>
      <c r="E10" s="69"/>
      <c r="F10" s="12"/>
      <c r="G10" s="69"/>
      <c r="H10" s="156">
        <f t="shared" si="0"/>
        <v>0</v>
      </c>
      <c r="I10" s="234"/>
      <c r="J10" s="82">
        <f t="shared" si="1"/>
        <v>0</v>
      </c>
    </row>
    <row r="11" spans="1:13" ht="19.350000000000001" customHeight="1" x14ac:dyDescent="0.2">
      <c r="A11" s="84">
        <f>'Liste candidats'!$A9</f>
        <v>8</v>
      </c>
      <c r="B11" s="87"/>
      <c r="C11" s="12"/>
      <c r="D11" s="69">
        <f>'Mesure mécanique'!T11</f>
        <v>0</v>
      </c>
      <c r="E11" s="69"/>
      <c r="F11" s="12"/>
      <c r="G11" s="69"/>
      <c r="H11" s="156">
        <f t="shared" si="0"/>
        <v>0</v>
      </c>
      <c r="I11" s="234"/>
      <c r="J11" s="82">
        <f t="shared" si="1"/>
        <v>0</v>
      </c>
    </row>
    <row r="12" spans="1:13" ht="19.350000000000001" customHeight="1" x14ac:dyDescent="0.2">
      <c r="A12" s="84">
        <f>'Liste candidats'!$A10</f>
        <v>9</v>
      </c>
      <c r="B12" s="87"/>
      <c r="C12" s="12"/>
      <c r="D12" s="69">
        <f>'Mesure mécanique'!T12</f>
        <v>0</v>
      </c>
      <c r="E12" s="69"/>
      <c r="F12" s="12"/>
      <c r="G12" s="69"/>
      <c r="H12" s="156">
        <f t="shared" si="0"/>
        <v>0</v>
      </c>
      <c r="I12" s="234"/>
      <c r="J12" s="82">
        <f t="shared" si="1"/>
        <v>0</v>
      </c>
    </row>
    <row r="13" spans="1:13" ht="19.350000000000001" customHeight="1" x14ac:dyDescent="0.2">
      <c r="A13" s="84">
        <f>'Liste candidats'!$A11</f>
        <v>10</v>
      </c>
      <c r="B13" s="87"/>
      <c r="C13" s="12"/>
      <c r="D13" s="69">
        <f>'Mesure mécanique'!T13</f>
        <v>0</v>
      </c>
      <c r="E13" s="69"/>
      <c r="F13" s="12"/>
      <c r="G13" s="69"/>
      <c r="H13" s="156">
        <f t="shared" si="0"/>
        <v>0</v>
      </c>
      <c r="I13" s="234"/>
      <c r="J13" s="82">
        <f t="shared" si="1"/>
        <v>0</v>
      </c>
    </row>
    <row r="14" spans="1:13" ht="19.350000000000001" customHeight="1" x14ac:dyDescent="0.2">
      <c r="A14" s="84">
        <f>'Liste candidats'!$A12</f>
        <v>11</v>
      </c>
      <c r="B14" s="87"/>
      <c r="C14" s="12"/>
      <c r="D14" s="69">
        <f>'Mesure mécanique'!T14</f>
        <v>0</v>
      </c>
      <c r="E14" s="69"/>
      <c r="F14" s="12"/>
      <c r="G14" s="69"/>
      <c r="H14" s="156">
        <f t="shared" si="0"/>
        <v>0</v>
      </c>
      <c r="I14" s="234"/>
      <c r="J14" s="82">
        <f t="shared" si="1"/>
        <v>0</v>
      </c>
    </row>
    <row r="15" spans="1:13" ht="19.350000000000001" customHeight="1" x14ac:dyDescent="0.2">
      <c r="A15" s="84">
        <f>'Liste candidats'!$A13</f>
        <v>12</v>
      </c>
      <c r="B15" s="87"/>
      <c r="C15" s="12"/>
      <c r="D15" s="69">
        <f>'Mesure mécanique'!T15</f>
        <v>0</v>
      </c>
      <c r="E15" s="69"/>
      <c r="F15" s="12"/>
      <c r="G15" s="69"/>
      <c r="H15" s="156">
        <f t="shared" si="0"/>
        <v>0</v>
      </c>
      <c r="I15" s="234"/>
      <c r="J15" s="82">
        <f t="shared" si="1"/>
        <v>0</v>
      </c>
    </row>
    <row r="16" spans="1:13" ht="19.350000000000001" customHeight="1" x14ac:dyDescent="0.2">
      <c r="A16" s="84">
        <f>'Liste candidats'!$A14</f>
        <v>13</v>
      </c>
      <c r="B16" s="87"/>
      <c r="C16" s="12"/>
      <c r="D16" s="69">
        <f>'Mesure mécanique'!T16</f>
        <v>0</v>
      </c>
      <c r="E16" s="69"/>
      <c r="F16" s="12"/>
      <c r="G16" s="69"/>
      <c r="H16" s="156">
        <f t="shared" si="0"/>
        <v>0</v>
      </c>
      <c r="I16" s="234"/>
      <c r="J16" s="82">
        <f t="shared" si="1"/>
        <v>0</v>
      </c>
    </row>
    <row r="17" spans="1:10" ht="19.350000000000001" customHeight="1" x14ac:dyDescent="0.2">
      <c r="A17" s="84">
        <f>'Liste candidats'!$A15</f>
        <v>14</v>
      </c>
      <c r="B17" s="87"/>
      <c r="C17" s="12"/>
      <c r="D17" s="69">
        <f>'Mesure mécanique'!T17</f>
        <v>0</v>
      </c>
      <c r="E17" s="69"/>
      <c r="F17" s="12"/>
      <c r="G17" s="69"/>
      <c r="H17" s="156">
        <f t="shared" si="0"/>
        <v>0</v>
      </c>
      <c r="I17" s="234"/>
      <c r="J17" s="82">
        <f t="shared" si="1"/>
        <v>0</v>
      </c>
    </row>
    <row r="18" spans="1:10" ht="19.350000000000001" customHeight="1" x14ac:dyDescent="0.2">
      <c r="A18" s="84">
        <f>'Liste candidats'!$A16</f>
        <v>15</v>
      </c>
      <c r="B18" s="87"/>
      <c r="C18" s="12"/>
      <c r="D18" s="69">
        <f>'Mesure mécanique'!T18</f>
        <v>0</v>
      </c>
      <c r="E18" s="69"/>
      <c r="F18" s="12"/>
      <c r="G18" s="69"/>
      <c r="H18" s="156">
        <f t="shared" si="0"/>
        <v>0</v>
      </c>
      <c r="I18" s="234"/>
      <c r="J18" s="82">
        <f t="shared" si="1"/>
        <v>0</v>
      </c>
    </row>
    <row r="19" spans="1:10" ht="19.350000000000001" customHeight="1" x14ac:dyDescent="0.2">
      <c r="A19" s="84">
        <f>'Liste candidats'!$A17</f>
        <v>16</v>
      </c>
      <c r="B19" s="87"/>
      <c r="C19" s="12"/>
      <c r="D19" s="69">
        <f>'Mesure mécanique'!T19</f>
        <v>0</v>
      </c>
      <c r="E19" s="69"/>
      <c r="F19" s="12"/>
      <c r="G19" s="69"/>
      <c r="H19" s="156">
        <f t="shared" si="0"/>
        <v>0</v>
      </c>
      <c r="I19" s="234"/>
      <c r="J19" s="82">
        <f t="shared" si="1"/>
        <v>0</v>
      </c>
    </row>
    <row r="20" spans="1:10" ht="19.350000000000001" customHeight="1" x14ac:dyDescent="0.2">
      <c r="A20" s="84">
        <f>'Liste candidats'!$A18</f>
        <v>17</v>
      </c>
      <c r="B20" s="87"/>
      <c r="C20" s="12"/>
      <c r="D20" s="69">
        <f>'Mesure mécanique'!T20</f>
        <v>0</v>
      </c>
      <c r="E20" s="69"/>
      <c r="F20" s="12"/>
      <c r="G20" s="69"/>
      <c r="H20" s="156">
        <f t="shared" si="0"/>
        <v>0</v>
      </c>
      <c r="I20" s="234"/>
      <c r="J20" s="82">
        <f t="shared" si="1"/>
        <v>0</v>
      </c>
    </row>
    <row r="21" spans="1:10" ht="19.350000000000001" customHeight="1" x14ac:dyDescent="0.2">
      <c r="A21" s="84">
        <f>'Liste candidats'!$A19</f>
        <v>18</v>
      </c>
      <c r="B21" s="87"/>
      <c r="C21" s="12"/>
      <c r="D21" s="69">
        <f>'Mesure mécanique'!T21</f>
        <v>0</v>
      </c>
      <c r="E21" s="69"/>
      <c r="F21" s="12"/>
      <c r="G21" s="69"/>
      <c r="H21" s="156">
        <f t="shared" si="0"/>
        <v>0</v>
      </c>
      <c r="I21" s="234"/>
      <c r="J21" s="82">
        <f t="shared" si="1"/>
        <v>0</v>
      </c>
    </row>
    <row r="22" spans="1:10" ht="19.350000000000001" customHeight="1" x14ac:dyDescent="0.2">
      <c r="A22" s="84">
        <f>'Liste candidats'!$A20</f>
        <v>19</v>
      </c>
      <c r="B22" s="87"/>
      <c r="C22" s="12"/>
      <c r="D22" s="69">
        <f>'Mesure mécanique'!T22</f>
        <v>0</v>
      </c>
      <c r="E22" s="69"/>
      <c r="F22" s="12"/>
      <c r="G22" s="69"/>
      <c r="H22" s="156">
        <f t="shared" si="0"/>
        <v>0</v>
      </c>
      <c r="I22" s="234"/>
      <c r="J22" s="82">
        <f t="shared" si="1"/>
        <v>0</v>
      </c>
    </row>
    <row r="23" spans="1:10" ht="19.350000000000001" customHeight="1" x14ac:dyDescent="0.2">
      <c r="A23" s="84">
        <f>'Liste candidats'!$A21</f>
        <v>20</v>
      </c>
      <c r="B23" s="87"/>
      <c r="C23" s="12"/>
      <c r="D23" s="69">
        <f>'Mesure mécanique'!T23</f>
        <v>0</v>
      </c>
      <c r="E23" s="69"/>
      <c r="F23" s="12"/>
      <c r="G23" s="69"/>
      <c r="H23" s="156">
        <f t="shared" si="0"/>
        <v>0</v>
      </c>
      <c r="I23" s="234"/>
      <c r="J23" s="82">
        <f t="shared" si="1"/>
        <v>0</v>
      </c>
    </row>
  </sheetData>
  <mergeCells count="4">
    <mergeCell ref="J1:J2"/>
    <mergeCell ref="A1:A2"/>
    <mergeCell ref="I1:I23"/>
    <mergeCell ref="B1:H1"/>
  </mergeCells>
  <pageMargins left="0.59055118110236227" right="0.39370078740157483" top="0.78740157480314965" bottom="0.51181102362204722" header="0.39370078740157483" footer="0.39370078740157483"/>
  <pageSetup paperSize="9" scale="95" orientation="landscape" r:id="rId1"/>
  <headerFooter>
    <oddHeader>&amp;L&amp;"Arial,Gras"&amp;12&amp;A&amp;R&amp;G</oddHeader>
  </headerFooter>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Feuil6">
    <tabColor theme="8" tint="-0.249977111117893"/>
    <pageSetUpPr fitToPage="1"/>
  </sheetPr>
  <dimension ref="A1:AD26"/>
  <sheetViews>
    <sheetView showGridLines="0" zoomScale="110" zoomScaleNormal="110" workbookViewId="0">
      <selection activeCell="AA6" sqref="AA6"/>
    </sheetView>
  </sheetViews>
  <sheetFormatPr baseColWidth="10" defaultRowHeight="12.75" x14ac:dyDescent="0.2"/>
  <cols>
    <col min="1" max="1" width="10.28515625" style="13" customWidth="1"/>
    <col min="2" max="7" width="5.7109375" style="13" customWidth="1"/>
    <col min="8" max="8" width="1.7109375" style="14" customWidth="1"/>
    <col min="9" max="14" width="5.7109375" style="13" customWidth="1"/>
    <col min="15" max="15" width="1.7109375" style="14" customWidth="1"/>
    <col min="16" max="20" width="5.7109375" style="13" customWidth="1"/>
    <col min="21" max="21" width="1.7109375" style="14" customWidth="1"/>
    <col min="22" max="25" width="5.7109375" style="13" customWidth="1"/>
    <col min="26" max="26" width="1.7109375" style="14" customWidth="1"/>
    <col min="27" max="28" width="5.7109375" style="13" customWidth="1"/>
    <col min="29" max="29" width="1.7109375" style="13" customWidth="1"/>
    <col min="30" max="30" width="6.7109375" bestFit="1" customWidth="1"/>
  </cols>
  <sheetData>
    <row r="1" spans="1:30" ht="25.35" customHeight="1" x14ac:dyDescent="0.2">
      <c r="A1" s="241" t="s">
        <v>20</v>
      </c>
      <c r="B1" s="242" t="s">
        <v>119</v>
      </c>
      <c r="C1" s="243"/>
      <c r="D1" s="243"/>
      <c r="E1" s="243"/>
      <c r="F1" s="243"/>
      <c r="G1" s="243"/>
      <c r="H1" s="243"/>
      <c r="I1" s="243"/>
      <c r="J1" s="243"/>
      <c r="K1" s="243"/>
      <c r="L1" s="243"/>
      <c r="M1" s="243"/>
      <c r="N1" s="243"/>
      <c r="O1" s="243"/>
      <c r="P1" s="243"/>
      <c r="Q1" s="243"/>
      <c r="R1" s="243"/>
      <c r="S1" s="243"/>
      <c r="T1" s="243"/>
      <c r="U1" s="243"/>
      <c r="V1" s="243"/>
      <c r="W1" s="243"/>
      <c r="X1" s="243"/>
      <c r="Y1" s="243"/>
      <c r="Z1" s="243"/>
      <c r="AA1" s="243"/>
      <c r="AB1" s="244"/>
      <c r="AC1" s="145"/>
      <c r="AD1" s="238" t="s">
        <v>69</v>
      </c>
    </row>
    <row r="2" spans="1:30" ht="53.25" customHeight="1" thickBot="1" x14ac:dyDescent="0.25">
      <c r="A2" s="232"/>
      <c r="B2" s="245" t="s">
        <v>129</v>
      </c>
      <c r="C2" s="246"/>
      <c r="D2" s="246"/>
      <c r="E2" s="246"/>
      <c r="F2" s="247"/>
      <c r="G2" s="250" t="s">
        <v>24</v>
      </c>
      <c r="H2" s="133"/>
      <c r="I2" s="245" t="s">
        <v>120</v>
      </c>
      <c r="J2" s="246"/>
      <c r="K2" s="246"/>
      <c r="L2" s="246"/>
      <c r="M2" s="247"/>
      <c r="N2" s="250" t="s">
        <v>24</v>
      </c>
      <c r="O2" s="133"/>
      <c r="P2" s="245" t="s">
        <v>164</v>
      </c>
      <c r="Q2" s="246"/>
      <c r="R2" s="246"/>
      <c r="S2" s="247"/>
      <c r="T2" s="250" t="s">
        <v>24</v>
      </c>
      <c r="U2" s="133"/>
      <c r="V2" s="245" t="s">
        <v>165</v>
      </c>
      <c r="W2" s="246"/>
      <c r="X2" s="247"/>
      <c r="Y2" s="250" t="s">
        <v>24</v>
      </c>
      <c r="Z2" s="133"/>
      <c r="AA2" s="248" t="s">
        <v>121</v>
      </c>
      <c r="AB2" s="251" t="s">
        <v>24</v>
      </c>
      <c r="AC2" s="145"/>
      <c r="AD2" s="239"/>
    </row>
    <row r="3" spans="1:30" s="1" customFormat="1" ht="106.35" customHeight="1" thickBot="1" x14ac:dyDescent="0.25">
      <c r="A3" s="233"/>
      <c r="B3" s="119" t="s">
        <v>122</v>
      </c>
      <c r="C3" s="120" t="s">
        <v>123</v>
      </c>
      <c r="D3" s="120" t="s">
        <v>124</v>
      </c>
      <c r="E3" s="120" t="s">
        <v>180</v>
      </c>
      <c r="F3" s="129" t="s">
        <v>130</v>
      </c>
      <c r="G3" s="250"/>
      <c r="H3" s="134"/>
      <c r="I3" s="119" t="s">
        <v>125</v>
      </c>
      <c r="J3" s="120" t="s">
        <v>192</v>
      </c>
      <c r="K3" s="120" t="s">
        <v>193</v>
      </c>
      <c r="L3" s="120" t="s">
        <v>127</v>
      </c>
      <c r="M3" s="120" t="s">
        <v>126</v>
      </c>
      <c r="N3" s="250"/>
      <c r="O3" s="134"/>
      <c r="P3" s="119" t="s">
        <v>132</v>
      </c>
      <c r="Q3" s="120" t="s">
        <v>131</v>
      </c>
      <c r="R3" s="120" t="s">
        <v>163</v>
      </c>
      <c r="S3" s="129"/>
      <c r="T3" s="250"/>
      <c r="U3" s="134"/>
      <c r="V3" s="119" t="s">
        <v>182</v>
      </c>
      <c r="W3" s="120" t="s">
        <v>128</v>
      </c>
      <c r="X3" s="129" t="s">
        <v>181</v>
      </c>
      <c r="Y3" s="250"/>
      <c r="Z3" s="134"/>
      <c r="AA3" s="249"/>
      <c r="AB3" s="252"/>
      <c r="AC3" s="145"/>
      <c r="AD3" s="240" t="s">
        <v>67</v>
      </c>
    </row>
    <row r="4" spans="1:30" s="1" customFormat="1" ht="20.100000000000001" customHeight="1" x14ac:dyDescent="0.2">
      <c r="A4" s="149" t="s">
        <v>23</v>
      </c>
      <c r="B4" s="121">
        <v>20</v>
      </c>
      <c r="C4" s="122">
        <v>20</v>
      </c>
      <c r="D4" s="122">
        <v>5</v>
      </c>
      <c r="E4" s="122">
        <v>10</v>
      </c>
      <c r="F4" s="130">
        <v>10</v>
      </c>
      <c r="G4" s="143">
        <f>SUM(B4:F4)</f>
        <v>65</v>
      </c>
      <c r="H4" s="135"/>
      <c r="I4" s="121">
        <v>30</v>
      </c>
      <c r="J4" s="122">
        <v>20</v>
      </c>
      <c r="K4" s="122">
        <v>20</v>
      </c>
      <c r="L4" s="122">
        <v>10</v>
      </c>
      <c r="M4" s="130">
        <v>5</v>
      </c>
      <c r="N4" s="143">
        <f>SUM(I4:M4)</f>
        <v>85</v>
      </c>
      <c r="O4" s="135"/>
      <c r="P4" s="121">
        <v>10</v>
      </c>
      <c r="Q4" s="122">
        <v>10</v>
      </c>
      <c r="R4" s="122">
        <v>5</v>
      </c>
      <c r="S4" s="130"/>
      <c r="T4" s="143">
        <f>SUM(P4:S4)</f>
        <v>25</v>
      </c>
      <c r="U4" s="135"/>
      <c r="V4" s="121">
        <v>10</v>
      </c>
      <c r="W4" s="122">
        <v>10</v>
      </c>
      <c r="X4" s="130">
        <v>10</v>
      </c>
      <c r="Y4" s="143">
        <f>SUM(V4:X4)</f>
        <v>30</v>
      </c>
      <c r="Z4" s="135"/>
      <c r="AA4" s="127">
        <v>27</v>
      </c>
      <c r="AB4" s="144">
        <f>SUM(G4,N4,T4,Y4,AA4)</f>
        <v>232</v>
      </c>
      <c r="AC4" s="145"/>
      <c r="AD4" s="146"/>
    </row>
    <row r="5" spans="1:30" ht="19.350000000000001" customHeight="1" x14ac:dyDescent="0.2">
      <c r="A5" s="150">
        <f>'Liste candidats'!$A2</f>
        <v>1</v>
      </c>
      <c r="B5" s="123"/>
      <c r="C5" s="124"/>
      <c r="D5" s="124"/>
      <c r="E5" s="124"/>
      <c r="F5" s="131"/>
      <c r="G5" s="138">
        <f>SUM(B5:F5)</f>
        <v>0</v>
      </c>
      <c r="H5" s="136"/>
      <c r="I5" s="123"/>
      <c r="J5" s="124"/>
      <c r="K5" s="124"/>
      <c r="L5" s="124"/>
      <c r="M5" s="131"/>
      <c r="N5" s="138">
        <f>SUM(I5:M5)</f>
        <v>0</v>
      </c>
      <c r="O5" s="136"/>
      <c r="P5" s="123"/>
      <c r="Q5" s="124"/>
      <c r="R5" s="124"/>
      <c r="S5" s="131"/>
      <c r="T5" s="138">
        <f>SUM(P5:S5)</f>
        <v>0</v>
      </c>
      <c r="U5" s="136"/>
      <c r="V5" s="123"/>
      <c r="W5" s="124"/>
      <c r="X5" s="131"/>
      <c r="Y5" s="138">
        <f>SUM(V5:X5)</f>
        <v>0</v>
      </c>
      <c r="Z5" s="136"/>
      <c r="AA5" s="128"/>
      <c r="AB5" s="141">
        <f t="shared" ref="AB5:AB24" si="0">SUM(G5,N5,T5,Y5,AA5)</f>
        <v>0</v>
      </c>
      <c r="AC5" s="145"/>
      <c r="AD5" s="147" t="str">
        <f>IF(AB5&gt;0,MROUND(5/$AB$4*AB5,0.5)+1,"")</f>
        <v/>
      </c>
    </row>
    <row r="6" spans="1:30" ht="19.350000000000001" customHeight="1" x14ac:dyDescent="0.2">
      <c r="A6" s="150">
        <f>'Liste candidats'!$A3</f>
        <v>2</v>
      </c>
      <c r="B6" s="123"/>
      <c r="C6" s="124"/>
      <c r="D6" s="124"/>
      <c r="E6" s="124"/>
      <c r="F6" s="131"/>
      <c r="G6" s="138">
        <f t="shared" ref="G6:G24" si="1">SUM(B6:F6)</f>
        <v>0</v>
      </c>
      <c r="H6" s="136"/>
      <c r="I6" s="123"/>
      <c r="J6" s="124"/>
      <c r="K6" s="124"/>
      <c r="L6" s="124"/>
      <c r="M6" s="131"/>
      <c r="N6" s="138">
        <f t="shared" ref="N6:N24" si="2">SUM(I6:M6)</f>
        <v>0</v>
      </c>
      <c r="O6" s="136"/>
      <c r="P6" s="123"/>
      <c r="Q6" s="124"/>
      <c r="R6" s="124"/>
      <c r="S6" s="131"/>
      <c r="T6" s="138">
        <f t="shared" ref="T6:T24" si="3">SUM(P6:S6)</f>
        <v>0</v>
      </c>
      <c r="U6" s="136"/>
      <c r="V6" s="123"/>
      <c r="W6" s="124"/>
      <c r="X6" s="131"/>
      <c r="Y6" s="138">
        <f t="shared" ref="Y6:Y24" si="4">SUM(V6:X6)</f>
        <v>0</v>
      </c>
      <c r="Z6" s="136"/>
      <c r="AA6" s="128"/>
      <c r="AB6" s="141">
        <f t="shared" si="0"/>
        <v>0</v>
      </c>
      <c r="AC6" s="145"/>
      <c r="AD6" s="147" t="str">
        <f t="shared" ref="AD6:AD24" si="5">IF(AB6&gt;0,MROUND(5/$AB$4*AB6,0.5)+1,"")</f>
        <v/>
      </c>
    </row>
    <row r="7" spans="1:30" ht="19.350000000000001" customHeight="1" x14ac:dyDescent="0.2">
      <c r="A7" s="150">
        <f>'Liste candidats'!$A4</f>
        <v>3</v>
      </c>
      <c r="B7" s="123"/>
      <c r="C7" s="124"/>
      <c r="D7" s="124"/>
      <c r="E7" s="124"/>
      <c r="F7" s="131"/>
      <c r="G7" s="138">
        <f t="shared" si="1"/>
        <v>0</v>
      </c>
      <c r="H7" s="136"/>
      <c r="I7" s="123"/>
      <c r="J7" s="124"/>
      <c r="K7" s="124"/>
      <c r="L7" s="124"/>
      <c r="M7" s="131"/>
      <c r="N7" s="138">
        <f t="shared" si="2"/>
        <v>0</v>
      </c>
      <c r="O7" s="136"/>
      <c r="P7" s="123"/>
      <c r="Q7" s="124"/>
      <c r="R7" s="124"/>
      <c r="S7" s="131"/>
      <c r="T7" s="138">
        <f t="shared" si="3"/>
        <v>0</v>
      </c>
      <c r="U7" s="136"/>
      <c r="V7" s="123"/>
      <c r="W7" s="124"/>
      <c r="X7" s="131"/>
      <c r="Y7" s="138">
        <f t="shared" si="4"/>
        <v>0</v>
      </c>
      <c r="Z7" s="136"/>
      <c r="AA7" s="128"/>
      <c r="AB7" s="141">
        <f t="shared" si="0"/>
        <v>0</v>
      </c>
      <c r="AC7" s="145"/>
      <c r="AD7" s="147" t="str">
        <f t="shared" si="5"/>
        <v/>
      </c>
    </row>
    <row r="8" spans="1:30" ht="19.350000000000001" customHeight="1" x14ac:dyDescent="0.2">
      <c r="A8" s="150">
        <f>'Liste candidats'!$A5</f>
        <v>4</v>
      </c>
      <c r="B8" s="123"/>
      <c r="C8" s="124"/>
      <c r="D8" s="124"/>
      <c r="E8" s="124"/>
      <c r="F8" s="131"/>
      <c r="G8" s="138">
        <f t="shared" si="1"/>
        <v>0</v>
      </c>
      <c r="H8" s="136"/>
      <c r="I8" s="123"/>
      <c r="J8" s="124"/>
      <c r="K8" s="124"/>
      <c r="L8" s="124"/>
      <c r="M8" s="131"/>
      <c r="N8" s="138">
        <f t="shared" si="2"/>
        <v>0</v>
      </c>
      <c r="O8" s="136"/>
      <c r="P8" s="123"/>
      <c r="Q8" s="124"/>
      <c r="R8" s="124"/>
      <c r="S8" s="131"/>
      <c r="T8" s="138">
        <f t="shared" si="3"/>
        <v>0</v>
      </c>
      <c r="U8" s="136"/>
      <c r="V8" s="123"/>
      <c r="W8" s="124"/>
      <c r="X8" s="131"/>
      <c r="Y8" s="138">
        <f t="shared" si="4"/>
        <v>0</v>
      </c>
      <c r="Z8" s="136"/>
      <c r="AA8" s="128"/>
      <c r="AB8" s="141">
        <f t="shared" si="0"/>
        <v>0</v>
      </c>
      <c r="AC8" s="145"/>
      <c r="AD8" s="147" t="str">
        <f t="shared" si="5"/>
        <v/>
      </c>
    </row>
    <row r="9" spans="1:30" ht="19.350000000000001" customHeight="1" x14ac:dyDescent="0.2">
      <c r="A9" s="150">
        <f>'Liste candidats'!$A6</f>
        <v>5</v>
      </c>
      <c r="B9" s="123"/>
      <c r="C9" s="124"/>
      <c r="D9" s="124"/>
      <c r="E9" s="124"/>
      <c r="F9" s="131"/>
      <c r="G9" s="138">
        <f t="shared" si="1"/>
        <v>0</v>
      </c>
      <c r="H9" s="136"/>
      <c r="I9" s="123"/>
      <c r="J9" s="124"/>
      <c r="K9" s="124"/>
      <c r="L9" s="124"/>
      <c r="M9" s="131"/>
      <c r="N9" s="138">
        <f t="shared" si="2"/>
        <v>0</v>
      </c>
      <c r="O9" s="136"/>
      <c r="P9" s="123"/>
      <c r="Q9" s="124"/>
      <c r="R9" s="124"/>
      <c r="S9" s="131"/>
      <c r="T9" s="138">
        <f t="shared" si="3"/>
        <v>0</v>
      </c>
      <c r="U9" s="136"/>
      <c r="V9" s="123"/>
      <c r="W9" s="124"/>
      <c r="X9" s="131"/>
      <c r="Y9" s="138">
        <f t="shared" si="4"/>
        <v>0</v>
      </c>
      <c r="Z9" s="136"/>
      <c r="AA9" s="128"/>
      <c r="AB9" s="141">
        <f t="shared" si="0"/>
        <v>0</v>
      </c>
      <c r="AC9" s="145"/>
      <c r="AD9" s="147" t="str">
        <f t="shared" si="5"/>
        <v/>
      </c>
    </row>
    <row r="10" spans="1:30" ht="19.350000000000001" customHeight="1" x14ac:dyDescent="0.2">
      <c r="A10" s="150">
        <f>'Liste candidats'!$A7</f>
        <v>6</v>
      </c>
      <c r="B10" s="123"/>
      <c r="C10" s="124"/>
      <c r="D10" s="124"/>
      <c r="E10" s="124"/>
      <c r="F10" s="131"/>
      <c r="G10" s="138">
        <f t="shared" si="1"/>
        <v>0</v>
      </c>
      <c r="H10" s="136"/>
      <c r="I10" s="123"/>
      <c r="J10" s="124"/>
      <c r="K10" s="124"/>
      <c r="L10" s="124"/>
      <c r="M10" s="131"/>
      <c r="N10" s="138">
        <f t="shared" si="2"/>
        <v>0</v>
      </c>
      <c r="O10" s="136"/>
      <c r="P10" s="123"/>
      <c r="Q10" s="124"/>
      <c r="R10" s="124"/>
      <c r="S10" s="131"/>
      <c r="T10" s="138">
        <f t="shared" si="3"/>
        <v>0</v>
      </c>
      <c r="U10" s="136"/>
      <c r="V10" s="123"/>
      <c r="W10" s="124"/>
      <c r="X10" s="131"/>
      <c r="Y10" s="138">
        <f t="shared" si="4"/>
        <v>0</v>
      </c>
      <c r="Z10" s="136"/>
      <c r="AA10" s="128"/>
      <c r="AB10" s="141">
        <f t="shared" si="0"/>
        <v>0</v>
      </c>
      <c r="AC10" s="145"/>
      <c r="AD10" s="147" t="str">
        <f t="shared" si="5"/>
        <v/>
      </c>
    </row>
    <row r="11" spans="1:30" ht="19.350000000000001" customHeight="1" x14ac:dyDescent="0.2">
      <c r="A11" s="150">
        <f>'Liste candidats'!$A8</f>
        <v>7</v>
      </c>
      <c r="B11" s="123"/>
      <c r="C11" s="124"/>
      <c r="D11" s="124"/>
      <c r="E11" s="124"/>
      <c r="F11" s="131"/>
      <c r="G11" s="138">
        <f t="shared" si="1"/>
        <v>0</v>
      </c>
      <c r="H11" s="136"/>
      <c r="I11" s="123"/>
      <c r="J11" s="124"/>
      <c r="K11" s="124"/>
      <c r="L11" s="124"/>
      <c r="M11" s="131"/>
      <c r="N11" s="138">
        <f t="shared" si="2"/>
        <v>0</v>
      </c>
      <c r="O11" s="136"/>
      <c r="P11" s="123"/>
      <c r="Q11" s="124"/>
      <c r="R11" s="124"/>
      <c r="S11" s="131"/>
      <c r="T11" s="138">
        <f t="shared" si="3"/>
        <v>0</v>
      </c>
      <c r="U11" s="136"/>
      <c r="V11" s="123"/>
      <c r="W11" s="124"/>
      <c r="X11" s="131"/>
      <c r="Y11" s="138">
        <f t="shared" si="4"/>
        <v>0</v>
      </c>
      <c r="Z11" s="136"/>
      <c r="AA11" s="128"/>
      <c r="AB11" s="141">
        <f t="shared" si="0"/>
        <v>0</v>
      </c>
      <c r="AC11" s="145"/>
      <c r="AD11" s="147" t="str">
        <f t="shared" si="5"/>
        <v/>
      </c>
    </row>
    <row r="12" spans="1:30" ht="19.350000000000001" customHeight="1" x14ac:dyDescent="0.2">
      <c r="A12" s="150">
        <f>'Liste candidats'!$A9</f>
        <v>8</v>
      </c>
      <c r="B12" s="123"/>
      <c r="C12" s="124"/>
      <c r="D12" s="124"/>
      <c r="E12" s="124"/>
      <c r="F12" s="131"/>
      <c r="G12" s="138">
        <f t="shared" si="1"/>
        <v>0</v>
      </c>
      <c r="H12" s="136"/>
      <c r="I12" s="123"/>
      <c r="J12" s="124"/>
      <c r="K12" s="124"/>
      <c r="L12" s="124"/>
      <c r="M12" s="131"/>
      <c r="N12" s="138">
        <f t="shared" si="2"/>
        <v>0</v>
      </c>
      <c r="O12" s="136"/>
      <c r="P12" s="123"/>
      <c r="Q12" s="124"/>
      <c r="R12" s="124"/>
      <c r="S12" s="131"/>
      <c r="T12" s="138">
        <f t="shared" si="3"/>
        <v>0</v>
      </c>
      <c r="U12" s="136"/>
      <c r="V12" s="123"/>
      <c r="W12" s="124"/>
      <c r="X12" s="131"/>
      <c r="Y12" s="138">
        <f t="shared" si="4"/>
        <v>0</v>
      </c>
      <c r="Z12" s="136"/>
      <c r="AA12" s="128"/>
      <c r="AB12" s="141">
        <f t="shared" si="0"/>
        <v>0</v>
      </c>
      <c r="AC12" s="145"/>
      <c r="AD12" s="147" t="str">
        <f t="shared" si="5"/>
        <v/>
      </c>
    </row>
    <row r="13" spans="1:30" ht="19.350000000000001" customHeight="1" x14ac:dyDescent="0.2">
      <c r="A13" s="150">
        <f>'Liste candidats'!$A10</f>
        <v>9</v>
      </c>
      <c r="B13" s="123"/>
      <c r="C13" s="124"/>
      <c r="D13" s="124"/>
      <c r="E13" s="124"/>
      <c r="F13" s="131"/>
      <c r="G13" s="138">
        <f t="shared" si="1"/>
        <v>0</v>
      </c>
      <c r="H13" s="136"/>
      <c r="I13" s="123"/>
      <c r="J13" s="124"/>
      <c r="K13" s="124"/>
      <c r="L13" s="124"/>
      <c r="M13" s="131"/>
      <c r="N13" s="138">
        <f t="shared" si="2"/>
        <v>0</v>
      </c>
      <c r="O13" s="136"/>
      <c r="P13" s="123"/>
      <c r="Q13" s="124"/>
      <c r="R13" s="124"/>
      <c r="S13" s="131"/>
      <c r="T13" s="138">
        <f t="shared" si="3"/>
        <v>0</v>
      </c>
      <c r="U13" s="136"/>
      <c r="V13" s="123"/>
      <c r="W13" s="124"/>
      <c r="X13" s="131"/>
      <c r="Y13" s="138">
        <f t="shared" si="4"/>
        <v>0</v>
      </c>
      <c r="Z13" s="136"/>
      <c r="AA13" s="128"/>
      <c r="AB13" s="141">
        <f t="shared" si="0"/>
        <v>0</v>
      </c>
      <c r="AC13" s="145"/>
      <c r="AD13" s="147" t="str">
        <f t="shared" si="5"/>
        <v/>
      </c>
    </row>
    <row r="14" spans="1:30" ht="19.350000000000001" customHeight="1" x14ac:dyDescent="0.2">
      <c r="A14" s="150">
        <f>'Liste candidats'!$A11</f>
        <v>10</v>
      </c>
      <c r="B14" s="123"/>
      <c r="C14" s="124"/>
      <c r="D14" s="124"/>
      <c r="E14" s="124"/>
      <c r="F14" s="131"/>
      <c r="G14" s="138">
        <f t="shared" si="1"/>
        <v>0</v>
      </c>
      <c r="H14" s="136"/>
      <c r="I14" s="123"/>
      <c r="J14" s="124"/>
      <c r="K14" s="124"/>
      <c r="L14" s="124"/>
      <c r="M14" s="131"/>
      <c r="N14" s="138">
        <f t="shared" si="2"/>
        <v>0</v>
      </c>
      <c r="O14" s="136"/>
      <c r="P14" s="123"/>
      <c r="Q14" s="124"/>
      <c r="R14" s="124"/>
      <c r="S14" s="131"/>
      <c r="T14" s="138">
        <f t="shared" si="3"/>
        <v>0</v>
      </c>
      <c r="U14" s="136"/>
      <c r="V14" s="123"/>
      <c r="W14" s="124"/>
      <c r="X14" s="131"/>
      <c r="Y14" s="138">
        <f t="shared" si="4"/>
        <v>0</v>
      </c>
      <c r="Z14" s="136"/>
      <c r="AA14" s="128"/>
      <c r="AB14" s="141">
        <f t="shared" si="0"/>
        <v>0</v>
      </c>
      <c r="AC14" s="145"/>
      <c r="AD14" s="147" t="str">
        <f t="shared" si="5"/>
        <v/>
      </c>
    </row>
    <row r="15" spans="1:30" ht="19.350000000000001" customHeight="1" x14ac:dyDescent="0.2">
      <c r="A15" s="150">
        <f>'Liste candidats'!$A12</f>
        <v>11</v>
      </c>
      <c r="B15" s="123"/>
      <c r="C15" s="124"/>
      <c r="D15" s="124"/>
      <c r="E15" s="124"/>
      <c r="F15" s="131"/>
      <c r="G15" s="138">
        <f t="shared" si="1"/>
        <v>0</v>
      </c>
      <c r="H15" s="136"/>
      <c r="I15" s="123"/>
      <c r="J15" s="124"/>
      <c r="K15" s="124"/>
      <c r="L15" s="124"/>
      <c r="M15" s="131"/>
      <c r="N15" s="138">
        <f t="shared" si="2"/>
        <v>0</v>
      </c>
      <c r="O15" s="136"/>
      <c r="P15" s="123"/>
      <c r="Q15" s="124"/>
      <c r="R15" s="124"/>
      <c r="S15" s="131"/>
      <c r="T15" s="138">
        <f t="shared" si="3"/>
        <v>0</v>
      </c>
      <c r="U15" s="136"/>
      <c r="V15" s="123"/>
      <c r="W15" s="124"/>
      <c r="X15" s="131"/>
      <c r="Y15" s="138">
        <f t="shared" si="4"/>
        <v>0</v>
      </c>
      <c r="Z15" s="136"/>
      <c r="AA15" s="128"/>
      <c r="AB15" s="141">
        <f t="shared" si="0"/>
        <v>0</v>
      </c>
      <c r="AC15" s="145"/>
      <c r="AD15" s="147" t="str">
        <f t="shared" si="5"/>
        <v/>
      </c>
    </row>
    <row r="16" spans="1:30" ht="19.350000000000001" customHeight="1" x14ac:dyDescent="0.2">
      <c r="A16" s="150">
        <f>'Liste candidats'!$A13</f>
        <v>12</v>
      </c>
      <c r="B16" s="123"/>
      <c r="C16" s="124"/>
      <c r="D16" s="124"/>
      <c r="E16" s="124"/>
      <c r="F16" s="131"/>
      <c r="G16" s="138">
        <f t="shared" si="1"/>
        <v>0</v>
      </c>
      <c r="H16" s="136"/>
      <c r="I16" s="123"/>
      <c r="J16" s="124"/>
      <c r="K16" s="124"/>
      <c r="L16" s="124"/>
      <c r="M16" s="131"/>
      <c r="N16" s="138">
        <f t="shared" si="2"/>
        <v>0</v>
      </c>
      <c r="O16" s="136"/>
      <c r="P16" s="123"/>
      <c r="Q16" s="124"/>
      <c r="R16" s="124"/>
      <c r="S16" s="131"/>
      <c r="T16" s="138">
        <f t="shared" si="3"/>
        <v>0</v>
      </c>
      <c r="U16" s="136"/>
      <c r="V16" s="123"/>
      <c r="W16" s="124"/>
      <c r="X16" s="131"/>
      <c r="Y16" s="138">
        <f t="shared" si="4"/>
        <v>0</v>
      </c>
      <c r="Z16" s="136"/>
      <c r="AA16" s="128"/>
      <c r="AB16" s="141">
        <f t="shared" si="0"/>
        <v>0</v>
      </c>
      <c r="AC16" s="145"/>
      <c r="AD16" s="147" t="str">
        <f t="shared" si="5"/>
        <v/>
      </c>
    </row>
    <row r="17" spans="1:30" ht="19.350000000000001" customHeight="1" x14ac:dyDescent="0.2">
      <c r="A17" s="150">
        <f>'Liste candidats'!$A14</f>
        <v>13</v>
      </c>
      <c r="B17" s="123"/>
      <c r="C17" s="124"/>
      <c r="D17" s="124"/>
      <c r="E17" s="124"/>
      <c r="F17" s="131"/>
      <c r="G17" s="138">
        <f t="shared" si="1"/>
        <v>0</v>
      </c>
      <c r="H17" s="136"/>
      <c r="I17" s="123"/>
      <c r="J17" s="124"/>
      <c r="K17" s="124"/>
      <c r="L17" s="124"/>
      <c r="M17" s="131"/>
      <c r="N17" s="138">
        <f t="shared" si="2"/>
        <v>0</v>
      </c>
      <c r="O17" s="136"/>
      <c r="P17" s="123"/>
      <c r="Q17" s="124"/>
      <c r="R17" s="124"/>
      <c r="S17" s="131"/>
      <c r="T17" s="138">
        <f t="shared" si="3"/>
        <v>0</v>
      </c>
      <c r="U17" s="136"/>
      <c r="V17" s="123"/>
      <c r="W17" s="124"/>
      <c r="X17" s="131"/>
      <c r="Y17" s="138">
        <f t="shared" si="4"/>
        <v>0</v>
      </c>
      <c r="Z17" s="136"/>
      <c r="AA17" s="128"/>
      <c r="AB17" s="141">
        <f t="shared" si="0"/>
        <v>0</v>
      </c>
      <c r="AC17" s="145"/>
      <c r="AD17" s="147" t="str">
        <f t="shared" si="5"/>
        <v/>
      </c>
    </row>
    <row r="18" spans="1:30" ht="19.350000000000001" customHeight="1" x14ac:dyDescent="0.2">
      <c r="A18" s="150">
        <f>'Liste candidats'!$A15</f>
        <v>14</v>
      </c>
      <c r="B18" s="123"/>
      <c r="C18" s="124"/>
      <c r="D18" s="124"/>
      <c r="E18" s="124"/>
      <c r="F18" s="131"/>
      <c r="G18" s="138">
        <f t="shared" si="1"/>
        <v>0</v>
      </c>
      <c r="H18" s="136"/>
      <c r="I18" s="123"/>
      <c r="J18" s="124"/>
      <c r="K18" s="124"/>
      <c r="L18" s="124"/>
      <c r="M18" s="131"/>
      <c r="N18" s="138">
        <f t="shared" si="2"/>
        <v>0</v>
      </c>
      <c r="O18" s="136"/>
      <c r="P18" s="123"/>
      <c r="Q18" s="124"/>
      <c r="R18" s="124"/>
      <c r="S18" s="131"/>
      <c r="T18" s="138">
        <f t="shared" si="3"/>
        <v>0</v>
      </c>
      <c r="U18" s="136"/>
      <c r="V18" s="123"/>
      <c r="W18" s="124"/>
      <c r="X18" s="131"/>
      <c r="Y18" s="138">
        <f t="shared" si="4"/>
        <v>0</v>
      </c>
      <c r="Z18" s="136"/>
      <c r="AA18" s="128"/>
      <c r="AB18" s="141">
        <f t="shared" si="0"/>
        <v>0</v>
      </c>
      <c r="AC18" s="145"/>
      <c r="AD18" s="147" t="str">
        <f t="shared" si="5"/>
        <v/>
      </c>
    </row>
    <row r="19" spans="1:30" ht="19.350000000000001" customHeight="1" x14ac:dyDescent="0.2">
      <c r="A19" s="150">
        <f>'Liste candidats'!$A16</f>
        <v>15</v>
      </c>
      <c r="B19" s="123"/>
      <c r="C19" s="124"/>
      <c r="D19" s="124"/>
      <c r="E19" s="124"/>
      <c r="F19" s="131"/>
      <c r="G19" s="138">
        <f t="shared" si="1"/>
        <v>0</v>
      </c>
      <c r="H19" s="136"/>
      <c r="I19" s="123"/>
      <c r="J19" s="124"/>
      <c r="K19" s="124"/>
      <c r="L19" s="124"/>
      <c r="M19" s="131"/>
      <c r="N19" s="138">
        <f t="shared" si="2"/>
        <v>0</v>
      </c>
      <c r="O19" s="136"/>
      <c r="P19" s="123"/>
      <c r="Q19" s="124"/>
      <c r="R19" s="124"/>
      <c r="S19" s="131"/>
      <c r="T19" s="138">
        <f t="shared" si="3"/>
        <v>0</v>
      </c>
      <c r="U19" s="136"/>
      <c r="V19" s="123"/>
      <c r="W19" s="124"/>
      <c r="X19" s="131"/>
      <c r="Y19" s="138">
        <f t="shared" si="4"/>
        <v>0</v>
      </c>
      <c r="Z19" s="136"/>
      <c r="AA19" s="128"/>
      <c r="AB19" s="141">
        <f t="shared" si="0"/>
        <v>0</v>
      </c>
      <c r="AC19" s="145"/>
      <c r="AD19" s="147" t="str">
        <f t="shared" si="5"/>
        <v/>
      </c>
    </row>
    <row r="20" spans="1:30" ht="19.350000000000001" customHeight="1" x14ac:dyDescent="0.2">
      <c r="A20" s="150">
        <f>'Liste candidats'!$A17</f>
        <v>16</v>
      </c>
      <c r="B20" s="123"/>
      <c r="C20" s="124"/>
      <c r="D20" s="124"/>
      <c r="E20" s="124"/>
      <c r="F20" s="131"/>
      <c r="G20" s="138">
        <f t="shared" si="1"/>
        <v>0</v>
      </c>
      <c r="H20" s="136"/>
      <c r="I20" s="123"/>
      <c r="J20" s="124"/>
      <c r="K20" s="124"/>
      <c r="L20" s="124"/>
      <c r="M20" s="131"/>
      <c r="N20" s="138">
        <f t="shared" si="2"/>
        <v>0</v>
      </c>
      <c r="O20" s="136"/>
      <c r="P20" s="123"/>
      <c r="Q20" s="124"/>
      <c r="R20" s="124"/>
      <c r="S20" s="131"/>
      <c r="T20" s="138">
        <f t="shared" si="3"/>
        <v>0</v>
      </c>
      <c r="U20" s="136"/>
      <c r="V20" s="123"/>
      <c r="W20" s="124"/>
      <c r="X20" s="131"/>
      <c r="Y20" s="138">
        <f t="shared" si="4"/>
        <v>0</v>
      </c>
      <c r="Z20" s="136"/>
      <c r="AA20" s="128"/>
      <c r="AB20" s="141">
        <f t="shared" si="0"/>
        <v>0</v>
      </c>
      <c r="AC20" s="145"/>
      <c r="AD20" s="147" t="str">
        <f t="shared" si="5"/>
        <v/>
      </c>
    </row>
    <row r="21" spans="1:30" ht="19.350000000000001" customHeight="1" x14ac:dyDescent="0.2">
      <c r="A21" s="150">
        <f>'Liste candidats'!$A18</f>
        <v>17</v>
      </c>
      <c r="B21" s="123"/>
      <c r="C21" s="124"/>
      <c r="D21" s="124"/>
      <c r="E21" s="124"/>
      <c r="F21" s="131"/>
      <c r="G21" s="138">
        <f t="shared" si="1"/>
        <v>0</v>
      </c>
      <c r="H21" s="136"/>
      <c r="I21" s="123"/>
      <c r="J21" s="124"/>
      <c r="K21" s="124"/>
      <c r="L21" s="124"/>
      <c r="M21" s="131"/>
      <c r="N21" s="138">
        <f t="shared" si="2"/>
        <v>0</v>
      </c>
      <c r="O21" s="136"/>
      <c r="P21" s="123"/>
      <c r="Q21" s="124"/>
      <c r="R21" s="124"/>
      <c r="S21" s="131"/>
      <c r="T21" s="138">
        <f t="shared" si="3"/>
        <v>0</v>
      </c>
      <c r="U21" s="136"/>
      <c r="V21" s="123"/>
      <c r="W21" s="124"/>
      <c r="X21" s="131"/>
      <c r="Y21" s="138">
        <f t="shared" si="4"/>
        <v>0</v>
      </c>
      <c r="Z21" s="136"/>
      <c r="AA21" s="128"/>
      <c r="AB21" s="141">
        <f t="shared" si="0"/>
        <v>0</v>
      </c>
      <c r="AC21" s="145"/>
      <c r="AD21" s="147" t="str">
        <f t="shared" si="5"/>
        <v/>
      </c>
    </row>
    <row r="22" spans="1:30" ht="19.350000000000001" customHeight="1" x14ac:dyDescent="0.2">
      <c r="A22" s="150">
        <f>'Liste candidats'!$A19</f>
        <v>18</v>
      </c>
      <c r="B22" s="123"/>
      <c r="C22" s="124"/>
      <c r="D22" s="124"/>
      <c r="E22" s="124"/>
      <c r="F22" s="131"/>
      <c r="G22" s="138">
        <f t="shared" si="1"/>
        <v>0</v>
      </c>
      <c r="H22" s="136"/>
      <c r="I22" s="123"/>
      <c r="J22" s="124"/>
      <c r="K22" s="124"/>
      <c r="L22" s="124"/>
      <c r="M22" s="131"/>
      <c r="N22" s="138">
        <f t="shared" si="2"/>
        <v>0</v>
      </c>
      <c r="O22" s="136"/>
      <c r="P22" s="123"/>
      <c r="Q22" s="124"/>
      <c r="R22" s="124"/>
      <c r="S22" s="131"/>
      <c r="T22" s="138">
        <f t="shared" si="3"/>
        <v>0</v>
      </c>
      <c r="U22" s="136"/>
      <c r="V22" s="123"/>
      <c r="W22" s="124"/>
      <c r="X22" s="131"/>
      <c r="Y22" s="138">
        <f t="shared" si="4"/>
        <v>0</v>
      </c>
      <c r="Z22" s="136"/>
      <c r="AA22" s="128"/>
      <c r="AB22" s="141">
        <f t="shared" si="0"/>
        <v>0</v>
      </c>
      <c r="AC22" s="145"/>
      <c r="AD22" s="147" t="str">
        <f t="shared" si="5"/>
        <v/>
      </c>
    </row>
    <row r="23" spans="1:30" ht="19.350000000000001" customHeight="1" x14ac:dyDescent="0.2">
      <c r="A23" s="150">
        <f>'Liste candidats'!$A20</f>
        <v>19</v>
      </c>
      <c r="B23" s="123"/>
      <c r="C23" s="124"/>
      <c r="D23" s="124"/>
      <c r="E23" s="124"/>
      <c r="F23" s="131"/>
      <c r="G23" s="138">
        <f t="shared" si="1"/>
        <v>0</v>
      </c>
      <c r="H23" s="136"/>
      <c r="I23" s="123"/>
      <c r="J23" s="124"/>
      <c r="K23" s="124"/>
      <c r="L23" s="124"/>
      <c r="M23" s="131"/>
      <c r="N23" s="138">
        <f t="shared" si="2"/>
        <v>0</v>
      </c>
      <c r="O23" s="136"/>
      <c r="P23" s="123"/>
      <c r="Q23" s="124"/>
      <c r="R23" s="124"/>
      <c r="S23" s="131"/>
      <c r="T23" s="138">
        <f t="shared" si="3"/>
        <v>0</v>
      </c>
      <c r="U23" s="136"/>
      <c r="V23" s="123"/>
      <c r="W23" s="124"/>
      <c r="X23" s="131"/>
      <c r="Y23" s="138">
        <f t="shared" si="4"/>
        <v>0</v>
      </c>
      <c r="Z23" s="136"/>
      <c r="AA23" s="128"/>
      <c r="AB23" s="141">
        <f t="shared" si="0"/>
        <v>0</v>
      </c>
      <c r="AC23" s="145"/>
      <c r="AD23" s="147" t="str">
        <f t="shared" si="5"/>
        <v/>
      </c>
    </row>
    <row r="24" spans="1:30" ht="19.350000000000001" customHeight="1" thickBot="1" x14ac:dyDescent="0.25">
      <c r="A24" s="151">
        <f>'Liste candidats'!$A21</f>
        <v>20</v>
      </c>
      <c r="B24" s="125"/>
      <c r="C24" s="126"/>
      <c r="D24" s="126"/>
      <c r="E24" s="126"/>
      <c r="F24" s="132"/>
      <c r="G24" s="139">
        <f t="shared" si="1"/>
        <v>0</v>
      </c>
      <c r="H24" s="137"/>
      <c r="I24" s="125"/>
      <c r="J24" s="126"/>
      <c r="K24" s="126"/>
      <c r="L24" s="126"/>
      <c r="M24" s="132"/>
      <c r="N24" s="139">
        <f t="shared" si="2"/>
        <v>0</v>
      </c>
      <c r="O24" s="137"/>
      <c r="P24" s="125"/>
      <c r="Q24" s="126"/>
      <c r="R24" s="126"/>
      <c r="S24" s="132"/>
      <c r="T24" s="139">
        <f t="shared" si="3"/>
        <v>0</v>
      </c>
      <c r="U24" s="137"/>
      <c r="V24" s="125"/>
      <c r="W24" s="126"/>
      <c r="X24" s="132"/>
      <c r="Y24" s="139">
        <f t="shared" si="4"/>
        <v>0</v>
      </c>
      <c r="Z24" s="137"/>
      <c r="AA24" s="140"/>
      <c r="AB24" s="142">
        <f t="shared" si="0"/>
        <v>0</v>
      </c>
      <c r="AC24" s="145"/>
      <c r="AD24" s="148" t="str">
        <f t="shared" si="5"/>
        <v/>
      </c>
    </row>
    <row r="25" spans="1:30" ht="11.1" customHeight="1" x14ac:dyDescent="0.2"/>
    <row r="26" spans="1:30" hidden="1" x14ac:dyDescent="0.2"/>
  </sheetData>
  <mergeCells count="13">
    <mergeCell ref="AD1:AD3"/>
    <mergeCell ref="A1:A3"/>
    <mergeCell ref="B1:AB1"/>
    <mergeCell ref="I2:M2"/>
    <mergeCell ref="P2:S2"/>
    <mergeCell ref="V2:X2"/>
    <mergeCell ref="AA2:AA3"/>
    <mergeCell ref="B2:F2"/>
    <mergeCell ref="G2:G3"/>
    <mergeCell ref="N2:N3"/>
    <mergeCell ref="T2:T3"/>
    <mergeCell ref="Y2:Y3"/>
    <mergeCell ref="AB2:AB3"/>
  </mergeCells>
  <pageMargins left="0.59055118110236227" right="0.39370078740157483" top="0.78740157480314965" bottom="0.51181102362204722" header="0.39370078740157483" footer="0.39370078740157483"/>
  <pageSetup paperSize="9" scale="86" orientation="landscape" r:id="rId1"/>
  <headerFooter>
    <oddHeader>&amp;L&amp;"Arial,Fett"&amp;12&amp;A&amp;R&amp;G</oddHeader>
  </headerFooter>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Feuil7">
    <tabColor rgb="FFFF0000"/>
  </sheetPr>
  <dimension ref="A1:U24"/>
  <sheetViews>
    <sheetView showGridLines="0" zoomScale="120" zoomScaleNormal="120" workbookViewId="0">
      <selection activeCell="O4" sqref="O4"/>
    </sheetView>
  </sheetViews>
  <sheetFormatPr baseColWidth="10" defaultColWidth="11.42578125" defaultRowHeight="12.75" x14ac:dyDescent="0.2"/>
  <cols>
    <col min="1" max="1" width="11.42578125" style="1"/>
    <col min="2" max="18" width="4.7109375" style="4" customWidth="1"/>
    <col min="19" max="19" width="1.7109375" style="1" customWidth="1"/>
    <col min="20" max="20" width="15.28515625" style="17" customWidth="1"/>
    <col min="21" max="23" width="15.28515625" style="1" customWidth="1"/>
    <col min="24" max="16384" width="11.42578125" style="1"/>
  </cols>
  <sheetData>
    <row r="1" spans="1:21" ht="32.25" customHeight="1" x14ac:dyDescent="0.2">
      <c r="B1" s="255" t="s">
        <v>171</v>
      </c>
      <c r="C1" s="256"/>
      <c r="D1" s="256"/>
      <c r="E1" s="256"/>
      <c r="F1" s="256"/>
      <c r="G1" s="256"/>
      <c r="H1" s="257"/>
      <c r="I1" s="255" t="s">
        <v>177</v>
      </c>
      <c r="J1" s="258"/>
      <c r="K1" s="258"/>
      <c r="L1" s="258"/>
      <c r="M1" s="258"/>
      <c r="N1" s="258"/>
      <c r="O1" s="259"/>
      <c r="P1" s="167"/>
      <c r="Q1" s="167"/>
      <c r="R1" s="168"/>
      <c r="S1" s="15"/>
    </row>
    <row r="2" spans="1:21" ht="71.099999999999994" customHeight="1" x14ac:dyDescent="0.25">
      <c r="A2" s="169" t="s">
        <v>22</v>
      </c>
      <c r="B2" s="177" t="s">
        <v>166</v>
      </c>
      <c r="C2" s="178" t="s">
        <v>170</v>
      </c>
      <c r="D2" s="178" t="s">
        <v>168</v>
      </c>
      <c r="E2" s="178" t="s">
        <v>167</v>
      </c>
      <c r="F2" s="178" t="s">
        <v>169</v>
      </c>
      <c r="G2" s="178">
        <v>20</v>
      </c>
      <c r="H2" s="179">
        <v>30</v>
      </c>
      <c r="I2" s="177" t="s">
        <v>172</v>
      </c>
      <c r="J2" s="178" t="s">
        <v>173</v>
      </c>
      <c r="K2" s="178" t="s">
        <v>174</v>
      </c>
      <c r="L2" s="178">
        <v>31</v>
      </c>
      <c r="M2" s="178">
        <v>23</v>
      </c>
      <c r="N2" s="178" t="s">
        <v>175</v>
      </c>
      <c r="O2" s="179" t="s">
        <v>176</v>
      </c>
      <c r="P2" s="173" t="s">
        <v>179</v>
      </c>
      <c r="Q2" s="93" t="s">
        <v>178</v>
      </c>
      <c r="R2" s="93" t="s">
        <v>124</v>
      </c>
      <c r="S2" s="18"/>
      <c r="T2" s="26" t="s">
        <v>0</v>
      </c>
      <c r="U2" s="253" t="s">
        <v>162</v>
      </c>
    </row>
    <row r="3" spans="1:21" ht="20.100000000000001" customHeight="1" thickBot="1" x14ac:dyDescent="0.25">
      <c r="A3" s="170" t="s">
        <v>21</v>
      </c>
      <c r="B3" s="180">
        <v>4</v>
      </c>
      <c r="C3" s="21">
        <v>2</v>
      </c>
      <c r="D3" s="21">
        <v>4</v>
      </c>
      <c r="E3" s="21">
        <v>8</v>
      </c>
      <c r="F3" s="21">
        <v>4</v>
      </c>
      <c r="G3" s="21">
        <v>2</v>
      </c>
      <c r="H3" s="181">
        <v>2</v>
      </c>
      <c r="I3" s="180">
        <v>4</v>
      </c>
      <c r="J3" s="21">
        <v>4</v>
      </c>
      <c r="K3" s="21">
        <v>2</v>
      </c>
      <c r="L3" s="21">
        <v>2</v>
      </c>
      <c r="M3" s="21">
        <v>2</v>
      </c>
      <c r="N3" s="21">
        <v>2</v>
      </c>
      <c r="O3" s="181">
        <v>2</v>
      </c>
      <c r="P3" s="174">
        <v>3</v>
      </c>
      <c r="Q3" s="21">
        <v>3</v>
      </c>
      <c r="R3" s="21">
        <v>3</v>
      </c>
      <c r="S3" s="19"/>
      <c r="T3" s="22">
        <f>SUM(B3:R3)</f>
        <v>53</v>
      </c>
      <c r="U3" s="254"/>
    </row>
    <row r="4" spans="1:21" ht="20.100000000000001" customHeight="1" x14ac:dyDescent="0.2">
      <c r="A4" s="171">
        <f>'Liste candidats'!A2</f>
        <v>1</v>
      </c>
      <c r="B4" s="182"/>
      <c r="C4" s="23"/>
      <c r="D4" s="23"/>
      <c r="E4" s="23"/>
      <c r="F4" s="23"/>
      <c r="G4" s="23"/>
      <c r="H4" s="183"/>
      <c r="I4" s="182"/>
      <c r="J4" s="23"/>
      <c r="K4" s="23"/>
      <c r="L4" s="23"/>
      <c r="M4" s="23"/>
      <c r="N4" s="23"/>
      <c r="O4" s="183"/>
      <c r="P4" s="175"/>
      <c r="Q4" s="23"/>
      <c r="R4" s="23"/>
      <c r="S4" s="19"/>
      <c r="T4" s="24">
        <f>SUM(B4:R4)</f>
        <v>0</v>
      </c>
      <c r="U4" s="254"/>
    </row>
    <row r="5" spans="1:21" ht="20.100000000000001" customHeight="1" x14ac:dyDescent="0.2">
      <c r="A5" s="172">
        <f>'Liste candidats'!A3</f>
        <v>2</v>
      </c>
      <c r="B5" s="87"/>
      <c r="C5" s="69"/>
      <c r="D5" s="69"/>
      <c r="E5" s="69"/>
      <c r="F5" s="69"/>
      <c r="G5" s="69"/>
      <c r="H5" s="184"/>
      <c r="I5" s="87"/>
      <c r="J5" s="69"/>
      <c r="K5" s="69"/>
      <c r="L5" s="69"/>
      <c r="M5" s="69"/>
      <c r="N5" s="69"/>
      <c r="O5" s="184"/>
      <c r="P5" s="176"/>
      <c r="Q5" s="12"/>
      <c r="R5" s="12"/>
      <c r="T5" s="20">
        <f t="shared" ref="T5:T23" si="0">SUM(B5:R5)</f>
        <v>0</v>
      </c>
      <c r="U5" s="254"/>
    </row>
    <row r="6" spans="1:21" ht="20.100000000000001" customHeight="1" x14ac:dyDescent="0.2">
      <c r="A6" s="172">
        <f>'Liste candidats'!A4</f>
        <v>3</v>
      </c>
      <c r="B6" s="87"/>
      <c r="C6" s="69"/>
      <c r="D6" s="69"/>
      <c r="E6" s="69"/>
      <c r="F6" s="69"/>
      <c r="G6" s="69"/>
      <c r="H6" s="184"/>
      <c r="I6" s="87"/>
      <c r="J6" s="69"/>
      <c r="K6" s="69"/>
      <c r="L6" s="69"/>
      <c r="M6" s="69"/>
      <c r="N6" s="69"/>
      <c r="O6" s="184"/>
      <c r="P6" s="176"/>
      <c r="Q6" s="12"/>
      <c r="R6" s="12"/>
      <c r="T6" s="20">
        <f t="shared" si="0"/>
        <v>0</v>
      </c>
      <c r="U6" s="254"/>
    </row>
    <row r="7" spans="1:21" ht="20.100000000000001" customHeight="1" x14ac:dyDescent="0.2">
      <c r="A7" s="172">
        <f>'Liste candidats'!A5</f>
        <v>4</v>
      </c>
      <c r="B7" s="87"/>
      <c r="C7" s="69"/>
      <c r="D7" s="69"/>
      <c r="E7" s="69"/>
      <c r="F7" s="69"/>
      <c r="G7" s="69"/>
      <c r="H7" s="184"/>
      <c r="I7" s="87"/>
      <c r="J7" s="69"/>
      <c r="K7" s="69"/>
      <c r="L7" s="69"/>
      <c r="M7" s="69"/>
      <c r="N7" s="69"/>
      <c r="O7" s="184"/>
      <c r="P7" s="176"/>
      <c r="Q7" s="12"/>
      <c r="R7" s="12"/>
      <c r="T7" s="20">
        <f t="shared" si="0"/>
        <v>0</v>
      </c>
      <c r="U7" s="254"/>
    </row>
    <row r="8" spans="1:21" ht="20.100000000000001" customHeight="1" x14ac:dyDescent="0.2">
      <c r="A8" s="172">
        <f>'Liste candidats'!A6</f>
        <v>5</v>
      </c>
      <c r="B8" s="87"/>
      <c r="C8" s="69"/>
      <c r="D8" s="69"/>
      <c r="E8" s="69"/>
      <c r="F8" s="69"/>
      <c r="G8" s="69"/>
      <c r="H8" s="184"/>
      <c r="I8" s="87"/>
      <c r="J8" s="69"/>
      <c r="K8" s="69"/>
      <c r="L8" s="69"/>
      <c r="M8" s="185"/>
      <c r="N8" s="69"/>
      <c r="O8" s="184"/>
      <c r="P8" s="176"/>
      <c r="Q8" s="12"/>
      <c r="R8" s="12"/>
      <c r="T8" s="20">
        <f t="shared" si="0"/>
        <v>0</v>
      </c>
      <c r="U8" s="254"/>
    </row>
    <row r="9" spans="1:21" s="3" customFormat="1" ht="20.100000000000001" customHeight="1" x14ac:dyDescent="0.2">
      <c r="A9" s="172">
        <f>'Liste candidats'!A7</f>
        <v>6</v>
      </c>
      <c r="B9" s="87"/>
      <c r="C9" s="69"/>
      <c r="D9" s="69"/>
      <c r="E9" s="69"/>
      <c r="F9" s="69"/>
      <c r="G9" s="69"/>
      <c r="H9" s="184"/>
      <c r="I9" s="87"/>
      <c r="J9" s="69"/>
      <c r="K9" s="69"/>
      <c r="L9" s="69"/>
      <c r="M9" s="69"/>
      <c r="N9" s="69"/>
      <c r="O9" s="184"/>
      <c r="P9" s="176"/>
      <c r="Q9" s="12"/>
      <c r="R9" s="12"/>
      <c r="T9" s="20">
        <f t="shared" si="0"/>
        <v>0</v>
      </c>
      <c r="U9" s="254"/>
    </row>
    <row r="10" spans="1:21" s="3" customFormat="1" ht="20.100000000000001" customHeight="1" x14ac:dyDescent="0.2">
      <c r="A10" s="172">
        <f>'Liste candidats'!A8</f>
        <v>7</v>
      </c>
      <c r="B10" s="87"/>
      <c r="C10" s="69"/>
      <c r="D10" s="69"/>
      <c r="E10" s="69"/>
      <c r="F10" s="69"/>
      <c r="G10" s="69"/>
      <c r="H10" s="184"/>
      <c r="I10" s="87"/>
      <c r="J10" s="69"/>
      <c r="K10" s="69"/>
      <c r="L10" s="69"/>
      <c r="M10" s="69"/>
      <c r="N10" s="69"/>
      <c r="O10" s="184"/>
      <c r="P10" s="176"/>
      <c r="Q10" s="12"/>
      <c r="R10" s="12"/>
      <c r="T10" s="20">
        <f t="shared" si="0"/>
        <v>0</v>
      </c>
      <c r="U10" s="254"/>
    </row>
    <row r="11" spans="1:21" s="3" customFormat="1" ht="20.100000000000001" customHeight="1" x14ac:dyDescent="0.2">
      <c r="A11" s="172">
        <f>'Liste candidats'!A9</f>
        <v>8</v>
      </c>
      <c r="B11" s="87"/>
      <c r="C11" s="69"/>
      <c r="D11" s="69"/>
      <c r="E11" s="69"/>
      <c r="F11" s="69"/>
      <c r="G11" s="69"/>
      <c r="H11" s="184"/>
      <c r="I11" s="87"/>
      <c r="J11" s="69"/>
      <c r="K11" s="69"/>
      <c r="L11" s="69"/>
      <c r="M11" s="69"/>
      <c r="N11" s="69"/>
      <c r="O11" s="184"/>
      <c r="P11" s="176"/>
      <c r="Q11" s="12"/>
      <c r="R11" s="12"/>
      <c r="T11" s="20">
        <f t="shared" si="0"/>
        <v>0</v>
      </c>
      <c r="U11" s="254"/>
    </row>
    <row r="12" spans="1:21" s="3" customFormat="1" ht="20.100000000000001" customHeight="1" x14ac:dyDescent="0.2">
      <c r="A12" s="172">
        <f>'Liste candidats'!A10</f>
        <v>9</v>
      </c>
      <c r="B12" s="87"/>
      <c r="C12" s="69"/>
      <c r="D12" s="69"/>
      <c r="E12" s="69"/>
      <c r="F12" s="69"/>
      <c r="G12" s="69"/>
      <c r="H12" s="184"/>
      <c r="I12" s="87"/>
      <c r="J12" s="69"/>
      <c r="K12" s="69"/>
      <c r="L12" s="69"/>
      <c r="M12" s="69"/>
      <c r="N12" s="69"/>
      <c r="O12" s="184"/>
      <c r="P12" s="176"/>
      <c r="Q12" s="12"/>
      <c r="R12" s="12"/>
      <c r="T12" s="20">
        <f t="shared" si="0"/>
        <v>0</v>
      </c>
      <c r="U12" s="254"/>
    </row>
    <row r="13" spans="1:21" s="3" customFormat="1" ht="20.100000000000001" customHeight="1" x14ac:dyDescent="0.2">
      <c r="A13" s="172">
        <f>'Liste candidats'!A11</f>
        <v>10</v>
      </c>
      <c r="B13" s="87"/>
      <c r="C13" s="69"/>
      <c r="D13" s="69"/>
      <c r="E13" s="69"/>
      <c r="F13" s="69"/>
      <c r="G13" s="69"/>
      <c r="H13" s="184"/>
      <c r="I13" s="87"/>
      <c r="J13" s="69"/>
      <c r="K13" s="69"/>
      <c r="L13" s="69"/>
      <c r="M13" s="69"/>
      <c r="N13" s="69"/>
      <c r="O13" s="184"/>
      <c r="P13" s="176"/>
      <c r="Q13" s="12"/>
      <c r="R13" s="12"/>
      <c r="T13" s="20">
        <f t="shared" si="0"/>
        <v>0</v>
      </c>
      <c r="U13" s="254"/>
    </row>
    <row r="14" spans="1:21" ht="20.100000000000001" customHeight="1" x14ac:dyDescent="0.2">
      <c r="A14" s="172">
        <f>'Liste candidats'!A12</f>
        <v>11</v>
      </c>
      <c r="B14" s="87"/>
      <c r="C14" s="69"/>
      <c r="D14" s="69"/>
      <c r="E14" s="69"/>
      <c r="F14" s="69"/>
      <c r="G14" s="69"/>
      <c r="H14" s="184"/>
      <c r="I14" s="87"/>
      <c r="J14" s="69"/>
      <c r="K14" s="69"/>
      <c r="L14" s="69"/>
      <c r="M14" s="69"/>
      <c r="N14" s="69"/>
      <c r="O14" s="184"/>
      <c r="P14" s="176"/>
      <c r="Q14" s="12"/>
      <c r="R14" s="12"/>
      <c r="T14" s="20">
        <f t="shared" si="0"/>
        <v>0</v>
      </c>
      <c r="U14" s="254"/>
    </row>
    <row r="15" spans="1:21" ht="20.100000000000001" customHeight="1" x14ac:dyDescent="0.2">
      <c r="A15" s="172">
        <f>'Liste candidats'!A13</f>
        <v>12</v>
      </c>
      <c r="B15" s="87"/>
      <c r="C15" s="69"/>
      <c r="D15" s="69"/>
      <c r="E15" s="69"/>
      <c r="F15" s="69"/>
      <c r="G15" s="69"/>
      <c r="H15" s="184"/>
      <c r="I15" s="87"/>
      <c r="J15" s="69"/>
      <c r="K15" s="69"/>
      <c r="L15" s="69"/>
      <c r="M15" s="69"/>
      <c r="N15" s="69"/>
      <c r="O15" s="184"/>
      <c r="P15" s="176"/>
      <c r="Q15" s="12"/>
      <c r="R15" s="12"/>
      <c r="T15" s="20">
        <f t="shared" si="0"/>
        <v>0</v>
      </c>
      <c r="U15" s="254"/>
    </row>
    <row r="16" spans="1:21" ht="20.100000000000001" customHeight="1" x14ac:dyDescent="0.2">
      <c r="A16" s="172">
        <f>'Liste candidats'!A14</f>
        <v>13</v>
      </c>
      <c r="B16" s="87"/>
      <c r="C16" s="69"/>
      <c r="D16" s="69"/>
      <c r="E16" s="69"/>
      <c r="F16" s="69"/>
      <c r="G16" s="69"/>
      <c r="H16" s="184"/>
      <c r="I16" s="87"/>
      <c r="J16" s="69"/>
      <c r="K16" s="69"/>
      <c r="L16" s="69"/>
      <c r="M16" s="69"/>
      <c r="N16" s="69"/>
      <c r="O16" s="184"/>
      <c r="P16" s="176"/>
      <c r="Q16" s="12"/>
      <c r="R16" s="12"/>
      <c r="T16" s="20">
        <f t="shared" si="0"/>
        <v>0</v>
      </c>
      <c r="U16" s="254"/>
    </row>
    <row r="17" spans="1:21" ht="20.100000000000001" customHeight="1" x14ac:dyDescent="0.2">
      <c r="A17" s="172">
        <f>'Liste candidats'!A15</f>
        <v>14</v>
      </c>
      <c r="B17" s="87"/>
      <c r="C17" s="69"/>
      <c r="D17" s="69"/>
      <c r="E17" s="69"/>
      <c r="F17" s="69"/>
      <c r="G17" s="69"/>
      <c r="H17" s="184"/>
      <c r="I17" s="87"/>
      <c r="J17" s="69"/>
      <c r="K17" s="69"/>
      <c r="L17" s="69"/>
      <c r="M17" s="69"/>
      <c r="N17" s="69"/>
      <c r="O17" s="184"/>
      <c r="P17" s="176"/>
      <c r="Q17" s="12"/>
      <c r="R17" s="12"/>
      <c r="T17" s="20">
        <f t="shared" si="0"/>
        <v>0</v>
      </c>
      <c r="U17" s="254"/>
    </row>
    <row r="18" spans="1:21" ht="20.100000000000001" customHeight="1" x14ac:dyDescent="0.2">
      <c r="A18" s="172">
        <f>'Liste candidats'!A16</f>
        <v>15</v>
      </c>
      <c r="B18" s="87"/>
      <c r="C18" s="69"/>
      <c r="D18" s="69"/>
      <c r="E18" s="69"/>
      <c r="F18" s="69"/>
      <c r="G18" s="69"/>
      <c r="H18" s="184"/>
      <c r="I18" s="87"/>
      <c r="J18" s="69"/>
      <c r="K18" s="69"/>
      <c r="L18" s="69"/>
      <c r="M18" s="69"/>
      <c r="N18" s="69"/>
      <c r="O18" s="184"/>
      <c r="P18" s="176"/>
      <c r="Q18" s="12"/>
      <c r="R18" s="12"/>
      <c r="T18" s="20">
        <f t="shared" si="0"/>
        <v>0</v>
      </c>
      <c r="U18" s="254"/>
    </row>
    <row r="19" spans="1:21" ht="18" customHeight="1" x14ac:dyDescent="0.2">
      <c r="A19" s="172">
        <f>'Liste candidats'!A17</f>
        <v>16</v>
      </c>
      <c r="B19" s="87"/>
      <c r="C19" s="69"/>
      <c r="D19" s="69"/>
      <c r="E19" s="69"/>
      <c r="F19" s="69"/>
      <c r="G19" s="69"/>
      <c r="H19" s="184"/>
      <c r="I19" s="87"/>
      <c r="J19" s="69"/>
      <c r="K19" s="69"/>
      <c r="L19" s="69"/>
      <c r="M19" s="69"/>
      <c r="N19" s="69"/>
      <c r="O19" s="184"/>
      <c r="P19" s="176"/>
      <c r="Q19" s="12"/>
      <c r="R19" s="12"/>
      <c r="T19" s="20">
        <f t="shared" si="0"/>
        <v>0</v>
      </c>
      <c r="U19" s="254"/>
    </row>
    <row r="20" spans="1:21" s="5" customFormat="1" ht="20.100000000000001" customHeight="1" x14ac:dyDescent="0.2">
      <c r="A20" s="172">
        <f>'Liste candidats'!A18</f>
        <v>17</v>
      </c>
      <c r="B20" s="87"/>
      <c r="C20" s="69"/>
      <c r="D20" s="69"/>
      <c r="E20" s="69"/>
      <c r="F20" s="69"/>
      <c r="G20" s="69"/>
      <c r="H20" s="184"/>
      <c r="I20" s="87"/>
      <c r="J20" s="69"/>
      <c r="K20" s="69"/>
      <c r="L20" s="69"/>
      <c r="M20" s="69"/>
      <c r="N20" s="69"/>
      <c r="O20" s="184"/>
      <c r="P20" s="176"/>
      <c r="Q20" s="12"/>
      <c r="R20" s="12"/>
      <c r="T20" s="20">
        <f t="shared" si="0"/>
        <v>0</v>
      </c>
      <c r="U20" s="254"/>
    </row>
    <row r="21" spans="1:21" s="5" customFormat="1" ht="20.100000000000001" customHeight="1" x14ac:dyDescent="0.2">
      <c r="A21" s="172">
        <f>'Liste candidats'!A19</f>
        <v>18</v>
      </c>
      <c r="B21" s="87"/>
      <c r="C21" s="69"/>
      <c r="D21" s="69"/>
      <c r="E21" s="69"/>
      <c r="F21" s="69"/>
      <c r="G21" s="69"/>
      <c r="H21" s="184"/>
      <c r="I21" s="87"/>
      <c r="J21" s="69"/>
      <c r="K21" s="69"/>
      <c r="L21" s="69"/>
      <c r="M21" s="69"/>
      <c r="N21" s="69"/>
      <c r="O21" s="184"/>
      <c r="P21" s="176"/>
      <c r="Q21" s="12"/>
      <c r="R21" s="12"/>
      <c r="T21" s="20">
        <f t="shared" si="0"/>
        <v>0</v>
      </c>
      <c r="U21" s="254"/>
    </row>
    <row r="22" spans="1:21" s="5" customFormat="1" ht="20.100000000000001" customHeight="1" x14ac:dyDescent="0.2">
      <c r="A22" s="172">
        <f>'Liste candidats'!A20</f>
        <v>19</v>
      </c>
      <c r="B22" s="87"/>
      <c r="C22" s="69"/>
      <c r="D22" s="69"/>
      <c r="E22" s="69"/>
      <c r="F22" s="69"/>
      <c r="G22" s="69"/>
      <c r="H22" s="184"/>
      <c r="I22" s="87"/>
      <c r="J22" s="69"/>
      <c r="K22" s="69"/>
      <c r="L22" s="69"/>
      <c r="M22" s="69"/>
      <c r="N22" s="69"/>
      <c r="O22" s="184"/>
      <c r="P22" s="176"/>
      <c r="Q22" s="12"/>
      <c r="R22" s="12"/>
      <c r="T22" s="20">
        <f t="shared" si="0"/>
        <v>0</v>
      </c>
      <c r="U22" s="254"/>
    </row>
    <row r="23" spans="1:21" s="5" customFormat="1" ht="20.100000000000001" customHeight="1" x14ac:dyDescent="0.2">
      <c r="A23" s="172">
        <f>'Liste candidats'!A21</f>
        <v>20</v>
      </c>
      <c r="B23" s="87"/>
      <c r="C23" s="69"/>
      <c r="D23" s="69"/>
      <c r="E23" s="69"/>
      <c r="F23" s="69"/>
      <c r="G23" s="69"/>
      <c r="H23" s="184"/>
      <c r="I23" s="87"/>
      <c r="J23" s="69"/>
      <c r="K23" s="69"/>
      <c r="L23" s="69"/>
      <c r="M23" s="69"/>
      <c r="N23" s="69"/>
      <c r="O23" s="184"/>
      <c r="P23" s="176"/>
      <c r="Q23" s="12"/>
      <c r="R23" s="12"/>
      <c r="T23" s="20">
        <f t="shared" si="0"/>
        <v>0</v>
      </c>
      <c r="U23" s="254"/>
    </row>
    <row r="24" spans="1:21" s="5" customFormat="1" ht="20.100000000000001" customHeight="1" x14ac:dyDescent="0.2">
      <c r="B24" s="4"/>
      <c r="C24" s="4"/>
      <c r="D24" s="4"/>
      <c r="E24" s="4"/>
      <c r="F24" s="4"/>
      <c r="G24" s="4"/>
      <c r="H24" s="4"/>
      <c r="I24" s="4"/>
      <c r="J24" s="4"/>
      <c r="K24" s="4"/>
      <c r="L24" s="4"/>
      <c r="M24" s="4"/>
      <c r="N24" s="4"/>
      <c r="O24" s="4"/>
      <c r="P24" s="4"/>
      <c r="Q24" s="4"/>
      <c r="R24" s="4"/>
      <c r="T24" s="17"/>
    </row>
  </sheetData>
  <mergeCells count="3">
    <mergeCell ref="U2:U23"/>
    <mergeCell ref="B1:H1"/>
    <mergeCell ref="I1:O1"/>
  </mergeCells>
  <pageMargins left="0.59055118110236227" right="0.39370078740157483" top="0.78740157480314965" bottom="0.51181102362204722" header="0.39370078740157483" footer="0.39370078740157483"/>
  <pageSetup paperSize="9" scale="98" orientation="landscape" r:id="rId1"/>
  <headerFooter>
    <oddHeader>&amp;L&amp;"Arial,Fett"&amp;12&amp;A&amp;R&amp;G</oddHeader>
  </headerFooter>
  <legacyDrawingHF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Feuil10">
    <tabColor rgb="FF00B050"/>
  </sheetPr>
  <dimension ref="A1:D20"/>
  <sheetViews>
    <sheetView showGridLines="0" view="pageLayout" zoomScale="80" zoomScaleNormal="100" zoomScalePageLayoutView="80" workbookViewId="0">
      <selection activeCell="B19" sqref="B19"/>
    </sheetView>
  </sheetViews>
  <sheetFormatPr baseColWidth="10" defaultColWidth="11.42578125" defaultRowHeight="15" x14ac:dyDescent="0.2"/>
  <cols>
    <col min="1" max="1" width="7" style="2" customWidth="1"/>
    <col min="2" max="2" width="50.85546875" style="2" customWidth="1"/>
    <col min="3" max="3" width="15.140625" style="2" customWidth="1"/>
    <col min="4" max="4" width="20.140625" style="2" customWidth="1"/>
    <col min="5" max="16384" width="11.42578125" style="2"/>
  </cols>
  <sheetData>
    <row r="1" spans="1:4" ht="15" customHeight="1" x14ac:dyDescent="0.2">
      <c r="C1" s="57" t="s">
        <v>55</v>
      </c>
      <c r="D1" s="40"/>
    </row>
    <row r="2" spans="1:4" ht="5.0999999999999996" customHeight="1" x14ac:dyDescent="0.2">
      <c r="A2" s="8"/>
      <c r="B2" s="8"/>
      <c r="C2" s="8"/>
      <c r="D2" s="8"/>
    </row>
    <row r="3" spans="1:4" ht="15" customHeight="1" x14ac:dyDescent="0.2">
      <c r="A3" s="42" t="s">
        <v>5</v>
      </c>
      <c r="B3" s="43"/>
      <c r="C3" s="57" t="s">
        <v>6</v>
      </c>
      <c r="D3" s="41"/>
    </row>
    <row r="4" spans="1:4" ht="5.0999999999999996" customHeight="1" x14ac:dyDescent="0.2">
      <c r="A4" s="8"/>
      <c r="B4" s="8"/>
      <c r="C4" s="8"/>
      <c r="D4" s="8"/>
    </row>
    <row r="5" spans="1:4" ht="31.5" x14ac:dyDescent="0.2">
      <c r="A5" s="34" t="s">
        <v>1</v>
      </c>
      <c r="B5" s="34" t="s">
        <v>2</v>
      </c>
      <c r="C5" s="34" t="s">
        <v>47</v>
      </c>
      <c r="D5" s="34" t="s">
        <v>48</v>
      </c>
    </row>
    <row r="6" spans="1:4" s="9" customFormat="1" ht="45" customHeight="1" x14ac:dyDescent="0.2">
      <c r="A6" s="35">
        <v>1</v>
      </c>
      <c r="B6" s="35"/>
      <c r="C6" s="35"/>
      <c r="D6" s="35"/>
    </row>
    <row r="7" spans="1:4" s="9" customFormat="1" ht="45" customHeight="1" x14ac:dyDescent="0.2">
      <c r="A7" s="35">
        <v>2</v>
      </c>
      <c r="B7" s="35"/>
      <c r="C7" s="35"/>
      <c r="D7" s="35"/>
    </row>
    <row r="8" spans="1:4" s="9" customFormat="1" ht="45" customHeight="1" x14ac:dyDescent="0.2">
      <c r="A8" s="35">
        <v>3</v>
      </c>
      <c r="B8" s="35"/>
      <c r="C8" s="35"/>
      <c r="D8" s="35"/>
    </row>
    <row r="9" spans="1:4" s="9" customFormat="1" ht="45" customHeight="1" x14ac:dyDescent="0.2">
      <c r="A9" s="35">
        <v>4</v>
      </c>
      <c r="B9" s="35"/>
      <c r="C9" s="35"/>
      <c r="D9" s="35"/>
    </row>
    <row r="10" spans="1:4" s="9" customFormat="1" ht="45" customHeight="1" x14ac:dyDescent="0.2">
      <c r="A10" s="35">
        <v>5</v>
      </c>
      <c r="B10" s="35"/>
      <c r="C10" s="35"/>
      <c r="D10" s="35"/>
    </row>
    <row r="11" spans="1:4" s="9" customFormat="1" ht="45" customHeight="1" x14ac:dyDescent="0.2">
      <c r="A11" s="35">
        <v>6</v>
      </c>
      <c r="B11" s="35"/>
      <c r="C11" s="35"/>
      <c r="D11" s="35"/>
    </row>
    <row r="12" spans="1:4" s="9" customFormat="1" ht="45" customHeight="1" x14ac:dyDescent="0.2">
      <c r="A12" s="35">
        <v>7</v>
      </c>
      <c r="B12" s="35"/>
      <c r="C12" s="35"/>
      <c r="D12" s="35"/>
    </row>
    <row r="13" spans="1:4" s="9" customFormat="1" ht="45" customHeight="1" x14ac:dyDescent="0.2">
      <c r="A13" s="35">
        <v>8</v>
      </c>
      <c r="B13" s="35"/>
      <c r="C13" s="35"/>
      <c r="D13" s="35"/>
    </row>
    <row r="14" spans="1:4" s="9" customFormat="1" ht="45" customHeight="1" x14ac:dyDescent="0.2">
      <c r="A14" s="35">
        <v>9</v>
      </c>
      <c r="B14" s="35"/>
      <c r="C14" s="35"/>
      <c r="D14" s="35"/>
    </row>
    <row r="15" spans="1:4" s="9" customFormat="1" ht="45" customHeight="1" x14ac:dyDescent="0.2">
      <c r="A15" s="35">
        <v>10</v>
      </c>
      <c r="B15" s="35"/>
      <c r="C15" s="35"/>
      <c r="D15" s="35"/>
    </row>
    <row r="16" spans="1:4" s="9" customFormat="1" ht="45" customHeight="1" x14ac:dyDescent="0.2">
      <c r="A16" s="35">
        <v>11</v>
      </c>
      <c r="B16" s="35"/>
      <c r="C16" s="35"/>
      <c r="D16" s="35"/>
    </row>
    <row r="17" spans="1:4" s="9" customFormat="1" ht="45" customHeight="1" x14ac:dyDescent="0.2">
      <c r="A17" s="35">
        <v>12</v>
      </c>
      <c r="B17" s="35"/>
      <c r="C17" s="35"/>
      <c r="D17" s="35"/>
    </row>
    <row r="18" spans="1:4" s="9" customFormat="1" ht="45" customHeight="1" x14ac:dyDescent="0.2">
      <c r="A18" s="35">
        <v>13</v>
      </c>
      <c r="B18" s="35"/>
      <c r="C18" s="35"/>
      <c r="D18" s="35"/>
    </row>
    <row r="19" spans="1:4" s="9" customFormat="1" ht="45" customHeight="1" x14ac:dyDescent="0.2">
      <c r="A19" s="35">
        <v>14</v>
      </c>
      <c r="B19" s="35"/>
      <c r="C19" s="35"/>
      <c r="D19" s="35"/>
    </row>
    <row r="20" spans="1:4" s="9" customFormat="1" ht="45" customHeight="1" x14ac:dyDescent="0.2">
      <c r="A20" s="35">
        <v>15</v>
      </c>
      <c r="B20" s="35"/>
      <c r="C20" s="35"/>
      <c r="D20" s="35"/>
    </row>
  </sheetData>
  <pageMargins left="0.59055118110236227" right="0.39370078740157483" top="0.98425196850393704" bottom="0.51181102362204722" header="0.39370078740157483" footer="0.39370078740157483"/>
  <pageSetup paperSize="9" orientation="portrait" r:id="rId1"/>
  <headerFooter>
    <oddHeader>&amp;L&amp;"Arial,Gras"&amp;12&amp;A&amp;R&amp;G</oddHeader>
  </headerFooter>
  <legacyDrawingHF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Feuil12">
    <tabColor rgb="FF00B050"/>
  </sheetPr>
  <dimension ref="A1:F33"/>
  <sheetViews>
    <sheetView showGridLines="0" view="pageLayout" zoomScale="80" zoomScaleNormal="100" zoomScalePageLayoutView="80" workbookViewId="0">
      <selection activeCell="B23" sqref="B23"/>
    </sheetView>
  </sheetViews>
  <sheetFormatPr baseColWidth="10" defaultRowHeight="12.75" x14ac:dyDescent="0.2"/>
  <cols>
    <col min="1" max="1" width="28.42578125" customWidth="1"/>
    <col min="2" max="2" width="20.140625" customWidth="1"/>
    <col min="3" max="4" width="6.7109375" customWidth="1"/>
    <col min="5" max="5" width="32.42578125" customWidth="1"/>
  </cols>
  <sheetData>
    <row r="1" spans="1:6" s="2" customFormat="1" ht="15" x14ac:dyDescent="0.2">
      <c r="C1" s="264" t="s">
        <v>55</v>
      </c>
      <c r="D1" s="265"/>
      <c r="E1" s="40"/>
    </row>
    <row r="2" spans="1:6" s="2" customFormat="1" ht="5.0999999999999996" customHeight="1" x14ac:dyDescent="0.2">
      <c r="A2" s="8"/>
      <c r="B2" s="8"/>
      <c r="C2" s="8"/>
      <c r="D2" s="8"/>
      <c r="E2" s="8"/>
    </row>
    <row r="3" spans="1:6" s="2" customFormat="1" ht="25.35" customHeight="1" x14ac:dyDescent="0.2">
      <c r="A3" s="44" t="s">
        <v>58</v>
      </c>
      <c r="B3" s="44"/>
      <c r="C3" s="44" t="s">
        <v>6</v>
      </c>
      <c r="D3" s="44"/>
      <c r="E3" s="44" t="s">
        <v>75</v>
      </c>
    </row>
    <row r="4" spans="1:6" ht="15.75" x14ac:dyDescent="0.2">
      <c r="A4" s="261" t="s">
        <v>3</v>
      </c>
      <c r="B4" s="260" t="s">
        <v>50</v>
      </c>
      <c r="C4" s="263" t="s">
        <v>4</v>
      </c>
      <c r="D4" s="263"/>
      <c r="E4" s="260" t="s">
        <v>49</v>
      </c>
      <c r="F4" s="7"/>
    </row>
    <row r="5" spans="1:6" ht="15.6" customHeight="1" x14ac:dyDescent="0.2">
      <c r="A5" s="261"/>
      <c r="B5" s="262"/>
      <c r="C5" s="56" t="s">
        <v>51</v>
      </c>
      <c r="D5" s="56" t="s">
        <v>52</v>
      </c>
      <c r="E5" s="260"/>
      <c r="F5" s="7"/>
    </row>
    <row r="6" spans="1:6" ht="24" customHeight="1" x14ac:dyDescent="0.25">
      <c r="A6" s="36" t="s">
        <v>77</v>
      </c>
      <c r="B6" s="37"/>
      <c r="C6" s="53"/>
      <c r="D6" s="53"/>
      <c r="E6" s="38"/>
      <c r="F6" s="7"/>
    </row>
    <row r="7" spans="1:6" ht="24" customHeight="1" x14ac:dyDescent="0.25">
      <c r="A7" s="36" t="s">
        <v>78</v>
      </c>
      <c r="B7" s="37"/>
      <c r="C7" s="53"/>
      <c r="D7" s="53"/>
      <c r="E7" s="38"/>
      <c r="F7" s="7"/>
    </row>
    <row r="8" spans="1:6" ht="24" customHeight="1" x14ac:dyDescent="0.25">
      <c r="A8" s="36" t="s">
        <v>79</v>
      </c>
      <c r="B8" s="37"/>
      <c r="C8" s="53"/>
      <c r="D8" s="53"/>
      <c r="E8" s="38"/>
      <c r="F8" s="7"/>
    </row>
    <row r="9" spans="1:6" ht="24" customHeight="1" x14ac:dyDescent="0.25">
      <c r="A9" s="36" t="s">
        <v>80</v>
      </c>
      <c r="B9" s="37"/>
      <c r="C9" s="53"/>
      <c r="D9" s="53"/>
      <c r="E9" s="38"/>
      <c r="F9" s="7"/>
    </row>
    <row r="10" spans="1:6" ht="24" customHeight="1" x14ac:dyDescent="0.2">
      <c r="A10" s="36" t="s">
        <v>84</v>
      </c>
      <c r="B10" s="36"/>
      <c r="C10" s="54"/>
      <c r="D10" s="54"/>
      <c r="E10" s="39"/>
      <c r="F10" s="7"/>
    </row>
    <row r="11" spans="1:6" ht="24" customHeight="1" x14ac:dyDescent="0.25">
      <c r="A11" s="36" t="s">
        <v>83</v>
      </c>
      <c r="B11" s="37"/>
      <c r="C11" s="53"/>
      <c r="D11" s="53"/>
      <c r="E11" s="38"/>
      <c r="F11" s="7"/>
    </row>
    <row r="12" spans="1:6" ht="24" customHeight="1" x14ac:dyDescent="0.25">
      <c r="A12" s="36" t="s">
        <v>82</v>
      </c>
      <c r="B12" s="37"/>
      <c r="C12" s="53"/>
      <c r="D12" s="53"/>
      <c r="E12" s="38"/>
      <c r="F12" s="7"/>
    </row>
    <row r="13" spans="1:6" ht="24" customHeight="1" x14ac:dyDescent="0.25">
      <c r="A13" s="36" t="s">
        <v>81</v>
      </c>
      <c r="B13" s="37"/>
      <c r="C13" s="53"/>
      <c r="D13" s="53"/>
      <c r="E13" s="38"/>
      <c r="F13" s="7"/>
    </row>
    <row r="14" spans="1:6" ht="24" customHeight="1" x14ac:dyDescent="0.25">
      <c r="A14" s="36" t="s">
        <v>85</v>
      </c>
      <c r="B14" s="37"/>
      <c r="C14" s="53"/>
      <c r="D14" s="53"/>
      <c r="E14" s="38"/>
      <c r="F14" s="7"/>
    </row>
    <row r="15" spans="1:6" ht="24" customHeight="1" x14ac:dyDescent="0.25">
      <c r="A15" s="36" t="s">
        <v>74</v>
      </c>
      <c r="B15" s="37"/>
      <c r="C15" s="53"/>
      <c r="D15" s="53"/>
      <c r="E15" s="38"/>
      <c r="F15" s="7"/>
    </row>
    <row r="16" spans="1:6" s="2" customFormat="1" ht="5.0999999999999996" customHeight="1" x14ac:dyDescent="0.2">
      <c r="A16" s="8"/>
      <c r="B16" s="8"/>
      <c r="C16" s="8"/>
      <c r="D16" s="8"/>
      <c r="E16" s="8"/>
    </row>
    <row r="17" spans="1:6" s="2" customFormat="1" ht="25.35" customHeight="1" x14ac:dyDescent="0.2">
      <c r="A17" s="44" t="s">
        <v>99</v>
      </c>
      <c r="B17" s="44"/>
      <c r="C17" s="44" t="s">
        <v>6</v>
      </c>
      <c r="D17" s="44"/>
      <c r="E17" s="44" t="s">
        <v>76</v>
      </c>
    </row>
    <row r="18" spans="1:6" ht="15.75" x14ac:dyDescent="0.2">
      <c r="A18" s="261" t="s">
        <v>3</v>
      </c>
      <c r="B18" s="260" t="s">
        <v>50</v>
      </c>
      <c r="C18" s="263" t="s">
        <v>4</v>
      </c>
      <c r="D18" s="263"/>
      <c r="E18" s="260" t="s">
        <v>49</v>
      </c>
      <c r="F18" s="7"/>
    </row>
    <row r="19" spans="1:6" ht="15.6" customHeight="1" x14ac:dyDescent="0.2">
      <c r="A19" s="261"/>
      <c r="B19" s="262"/>
      <c r="C19" s="56" t="s">
        <v>51</v>
      </c>
      <c r="D19" s="56" t="s">
        <v>52</v>
      </c>
      <c r="E19" s="260"/>
      <c r="F19" s="7"/>
    </row>
    <row r="20" spans="1:6" ht="24" customHeight="1" x14ac:dyDescent="0.25">
      <c r="A20" s="36" t="s">
        <v>86</v>
      </c>
      <c r="B20" s="37"/>
      <c r="C20" s="53"/>
      <c r="D20" s="53"/>
      <c r="E20" s="38"/>
      <c r="F20" s="7"/>
    </row>
    <row r="21" spans="1:6" ht="24" customHeight="1" x14ac:dyDescent="0.25">
      <c r="A21" s="36" t="s">
        <v>87</v>
      </c>
      <c r="B21" s="37"/>
      <c r="C21" s="53"/>
      <c r="D21" s="53"/>
      <c r="E21" s="38"/>
      <c r="F21" s="7"/>
    </row>
    <row r="22" spans="1:6" ht="24" customHeight="1" x14ac:dyDescent="0.25">
      <c r="A22" s="36" t="s">
        <v>88</v>
      </c>
      <c r="B22" s="37"/>
      <c r="C22" s="53"/>
      <c r="D22" s="53"/>
      <c r="E22" s="38"/>
      <c r="F22" s="7"/>
    </row>
    <row r="23" spans="1:6" ht="24" customHeight="1" x14ac:dyDescent="0.2">
      <c r="A23" s="36" t="s">
        <v>89</v>
      </c>
      <c r="B23" s="36"/>
      <c r="C23" s="55"/>
      <c r="D23" s="55"/>
      <c r="E23" s="36"/>
      <c r="F23" s="7"/>
    </row>
    <row r="24" spans="1:6" ht="24" customHeight="1" x14ac:dyDescent="0.2">
      <c r="A24" s="36" t="s">
        <v>90</v>
      </c>
      <c r="B24" s="36"/>
      <c r="C24" s="55"/>
      <c r="D24" s="55"/>
      <c r="E24" s="36"/>
      <c r="F24" s="7"/>
    </row>
    <row r="25" spans="1:6" s="2" customFormat="1" ht="5.0999999999999996" customHeight="1" x14ac:dyDescent="0.2">
      <c r="A25" s="8"/>
      <c r="B25" s="8"/>
      <c r="C25" s="8"/>
      <c r="D25" s="8"/>
      <c r="E25" s="8"/>
    </row>
    <row r="26" spans="1:6" s="2" customFormat="1" ht="25.35" customHeight="1" x14ac:dyDescent="0.2">
      <c r="A26" s="44" t="s">
        <v>100</v>
      </c>
      <c r="B26" s="44"/>
      <c r="C26" s="44" t="s">
        <v>6</v>
      </c>
      <c r="D26" s="44"/>
      <c r="E26" s="44" t="s">
        <v>76</v>
      </c>
    </row>
    <row r="27" spans="1:6" ht="15.75" x14ac:dyDescent="0.2">
      <c r="A27" s="261" t="s">
        <v>3</v>
      </c>
      <c r="B27" s="260" t="s">
        <v>50</v>
      </c>
      <c r="C27" s="263" t="s">
        <v>4</v>
      </c>
      <c r="D27" s="263"/>
      <c r="E27" s="260" t="s">
        <v>49</v>
      </c>
      <c r="F27" s="7"/>
    </row>
    <row r="28" spans="1:6" ht="15.6" customHeight="1" x14ac:dyDescent="0.2">
      <c r="A28" s="261"/>
      <c r="B28" s="262"/>
      <c r="C28" s="56" t="s">
        <v>51</v>
      </c>
      <c r="D28" s="56" t="s">
        <v>52</v>
      </c>
      <c r="E28" s="260"/>
      <c r="F28" s="7"/>
    </row>
    <row r="29" spans="1:6" ht="24" customHeight="1" x14ac:dyDescent="0.2">
      <c r="A29" s="36" t="s">
        <v>86</v>
      </c>
      <c r="B29" s="36"/>
      <c r="C29" s="54"/>
      <c r="D29" s="54"/>
      <c r="E29" s="36"/>
      <c r="F29" s="7"/>
    </row>
    <row r="30" spans="1:6" ht="24" customHeight="1" x14ac:dyDescent="0.2">
      <c r="A30" s="36" t="s">
        <v>87</v>
      </c>
      <c r="B30" s="36"/>
      <c r="C30" s="54"/>
      <c r="D30" s="54"/>
      <c r="E30" s="36"/>
      <c r="F30" s="7"/>
    </row>
    <row r="31" spans="1:6" ht="24" customHeight="1" x14ac:dyDescent="0.2">
      <c r="A31" s="36" t="s">
        <v>88</v>
      </c>
      <c r="B31" s="36"/>
      <c r="C31" s="54"/>
      <c r="D31" s="54"/>
      <c r="E31" s="36"/>
      <c r="F31" s="7"/>
    </row>
    <row r="32" spans="1:6" ht="24" customHeight="1" x14ac:dyDescent="0.2">
      <c r="A32" s="36" t="s">
        <v>89</v>
      </c>
      <c r="B32" s="36"/>
      <c r="C32" s="54"/>
      <c r="D32" s="54"/>
      <c r="E32" s="36"/>
      <c r="F32" s="7"/>
    </row>
    <row r="33" spans="1:6" ht="24" customHeight="1" x14ac:dyDescent="0.2">
      <c r="A33" s="36" t="s">
        <v>90</v>
      </c>
      <c r="B33" s="36"/>
      <c r="C33" s="54"/>
      <c r="D33" s="54"/>
      <c r="E33" s="36"/>
      <c r="F33" s="7"/>
    </row>
  </sheetData>
  <mergeCells count="13">
    <mergeCell ref="E27:E28"/>
    <mergeCell ref="A27:A28"/>
    <mergeCell ref="B27:B28"/>
    <mergeCell ref="C27:D27"/>
    <mergeCell ref="C1:D1"/>
    <mergeCell ref="E4:E5"/>
    <mergeCell ref="A4:A5"/>
    <mergeCell ref="B4:B5"/>
    <mergeCell ref="C4:D4"/>
    <mergeCell ref="A18:A19"/>
    <mergeCell ref="B18:B19"/>
    <mergeCell ref="C18:D18"/>
    <mergeCell ref="E18:E19"/>
  </mergeCells>
  <pageMargins left="0.59055118110236227" right="0.39370078740157483" top="0.98425196850393704" bottom="0.51181102362204722" header="0.39370078740157483" footer="0.39370078740157483"/>
  <pageSetup paperSize="9" orientation="portrait" r:id="rId1"/>
  <headerFooter>
    <oddHeader>&amp;L&amp;"Arial,Gras"&amp;12&amp;A&amp;R&amp;G</oddHeader>
  </headerFooter>
  <drawing r:id="rId2"/>
  <legacyDrawingHF r:id="rId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Feuilles de calcul</vt:lpstr>
      </vt:variant>
      <vt:variant>
        <vt:i4>12</vt:i4>
      </vt:variant>
      <vt:variant>
        <vt:lpstr>Plages nommées</vt:lpstr>
      </vt:variant>
      <vt:variant>
        <vt:i4>2</vt:i4>
      </vt:variant>
    </vt:vector>
  </HeadingPairs>
  <TitlesOfParts>
    <vt:vector size="14" baseType="lpstr">
      <vt:lpstr>Titre</vt:lpstr>
      <vt:lpstr>Cahier des charges</vt:lpstr>
      <vt:lpstr>Liste candidats</vt:lpstr>
      <vt:lpstr>Critères d'évaluation</vt:lpstr>
      <vt:lpstr>Evaluation mécanique</vt:lpstr>
      <vt:lpstr>Evaluation mise en plan</vt:lpstr>
      <vt:lpstr>Mesure mécanique</vt:lpstr>
      <vt:lpstr>Gammes opératoires</vt:lpstr>
      <vt:lpstr>Feuille de contrôle</vt:lpstr>
      <vt:lpstr>Protocole de mesure</vt:lpstr>
      <vt:lpstr>Gammes pièce 1</vt:lpstr>
      <vt:lpstr>Gammes pièce 2</vt:lpstr>
      <vt:lpstr>'Liste candidats'!Impression_des_titres</vt:lpstr>
      <vt:lpstr>'Liste candidats'!Print_Area</vt:lpstr>
    </vt:vector>
  </TitlesOfParts>
  <Company>&lt;Default&gt;CPAI-JB</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cp-ldu</dc:creator>
  <cp:lastModifiedBy>Séverine FAVRE</cp:lastModifiedBy>
  <cp:lastPrinted>2016-11-29T17:32:14Z</cp:lastPrinted>
  <dcterms:created xsi:type="dcterms:W3CDTF">2005-09-26T20:03:29Z</dcterms:created>
  <dcterms:modified xsi:type="dcterms:W3CDTF">2019-02-18T15:29:51Z</dcterms:modified>
</cp:coreProperties>
</file>