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4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drawings/drawing5.xml" ContentType="application/vnd.openxmlformats-officedocument.drawing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pihch.sharepoint.com/sites/commun/Documents partages/General/Digital/FP/TPI/"/>
    </mc:Choice>
  </mc:AlternateContent>
  <xr:revisionPtr revIDLastSave="108" documentId="8_{EAE968DC-5BBB-4877-9BB1-3C24DBA0F971}" xr6:coauthVersionLast="47" xr6:coauthVersionMax="47" xr10:uidLastSave="{D7567D21-7E3D-400B-B4F2-42667114B1F6}"/>
  <bookViews>
    <workbookView xWindow="-120" yWindow="-120" windowWidth="29040" windowHeight="15720" xr2:uid="{00000000-000D-0000-FFFF-FFFF00000000}"/>
  </bookViews>
  <sheets>
    <sheet name="Explications" sheetId="19" r:id="rId1"/>
    <sheet name="Fiche candidat" sheetId="22" r:id="rId2"/>
    <sheet name="Mandat" sheetId="30" r:id="rId3"/>
    <sheet name="Annexes plans techniques" sheetId="45" r:id="rId4"/>
    <sheet name="Approbation du projet TPI" sheetId="1" r:id="rId5"/>
    <sheet name="comp. méth-soc-perso" sheetId="15" r:id="rId6"/>
    <sheet name="Suivi de TPI (Form)" sheetId="23" r:id="rId7"/>
    <sheet name="PV Visite 1 (Experts) " sheetId="43" r:id="rId8"/>
    <sheet name="PV Visite 2 (Experts)" sheetId="24" r:id="rId9"/>
    <sheet name="PV présentation" sheetId="31" r:id="rId10"/>
    <sheet name="Protocole entretien" sheetId="46" r:id="rId11"/>
    <sheet name="Pts app. 1" sheetId="34" r:id="rId12"/>
    <sheet name="Pts app. 2" sheetId="37" r:id="rId13"/>
    <sheet name="Pts app. 3" sheetId="41" r:id="rId14"/>
    <sheet name="Pts app. 4" sheetId="39" r:id="rId15"/>
    <sheet name="Calcul de la note TPI" sheetId="33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C9" i="1"/>
  <c r="A42" i="30"/>
  <c r="D55" i="15"/>
  <c r="A45" i="30"/>
  <c r="B9" i="30"/>
  <c r="B8" i="30"/>
  <c r="D11" i="30"/>
  <c r="A31" i="33" l="1"/>
  <c r="A28" i="33"/>
  <c r="A25" i="33"/>
  <c r="D7" i="46"/>
  <c r="D5" i="46"/>
  <c r="B9" i="46"/>
  <c r="A30" i="46" s="1"/>
  <c r="B8" i="46"/>
  <c r="A28" i="46" s="1"/>
  <c r="B7" i="46"/>
  <c r="B6" i="46"/>
  <c r="B5" i="46"/>
  <c r="A30" i="1"/>
  <c r="A27" i="1"/>
  <c r="A25" i="1"/>
  <c r="A53" i="30" l="1"/>
  <c r="A51" i="30"/>
  <c r="A49" i="30"/>
  <c r="A47" i="30"/>
  <c r="A30" i="39"/>
  <c r="A26" i="39"/>
  <c r="A35" i="41"/>
  <c r="A39" i="41"/>
  <c r="A32" i="37"/>
  <c r="E28" i="37"/>
  <c r="A28" i="37"/>
  <c r="E50" i="34"/>
  <c r="A52" i="34"/>
  <c r="A50" i="34"/>
  <c r="D6" i="46"/>
  <c r="A22" i="31"/>
  <c r="A25" i="31"/>
  <c r="B39" i="24"/>
  <c r="A39" i="24"/>
  <c r="F51" i="15" l="1"/>
  <c r="G51" i="15"/>
  <c r="H51" i="15"/>
  <c r="F52" i="15" l="1"/>
  <c r="C22" i="37"/>
  <c r="B9" i="43" l="1"/>
  <c r="B39" i="43" s="1"/>
  <c r="B8" i="43"/>
  <c r="A39" i="43" s="1"/>
  <c r="D7" i="43"/>
  <c r="B7" i="43"/>
  <c r="D6" i="43"/>
  <c r="B6" i="43"/>
  <c r="D5" i="43"/>
  <c r="B5" i="43"/>
  <c r="C42" i="34" l="1"/>
  <c r="C43" i="34" s="1"/>
  <c r="C41" i="34"/>
  <c r="C40" i="34"/>
  <c r="B7" i="34"/>
  <c r="B6" i="34"/>
  <c r="E5" i="34"/>
  <c r="B5" i="34"/>
  <c r="E4" i="34"/>
  <c r="B4" i="34"/>
  <c r="E3" i="34"/>
  <c r="B3" i="34"/>
  <c r="C30" i="41" l="1"/>
  <c r="K6" i="33" s="1"/>
  <c r="B7" i="41"/>
  <c r="B6" i="41"/>
  <c r="E5" i="41"/>
  <c r="B5" i="41"/>
  <c r="E4" i="41"/>
  <c r="B4" i="41"/>
  <c r="E3" i="41"/>
  <c r="B3" i="41"/>
  <c r="E3" i="39" l="1"/>
  <c r="E3" i="37"/>
  <c r="C9" i="15" l="1"/>
  <c r="D58" i="15" s="1"/>
  <c r="C8" i="15"/>
  <c r="A58" i="15" s="1"/>
  <c r="C7" i="15"/>
  <c r="A55" i="15" s="1"/>
  <c r="C6" i="15"/>
  <c r="C5" i="15"/>
  <c r="A38" i="15" l="1"/>
  <c r="A30" i="15"/>
  <c r="A14" i="15"/>
  <c r="A51" i="15" l="1"/>
  <c r="A25" i="30" s="1" a="1"/>
  <c r="A25" i="30" s="1"/>
  <c r="F6" i="15"/>
  <c r="G6" i="15"/>
  <c r="F7" i="15"/>
  <c r="F5" i="15"/>
  <c r="G7" i="15"/>
  <c r="C20" i="39" l="1"/>
  <c r="K7" i="33" s="1"/>
  <c r="B7" i="39"/>
  <c r="B6" i="39"/>
  <c r="E5" i="39"/>
  <c r="B5" i="39"/>
  <c r="E4" i="39"/>
  <c r="B4" i="39"/>
  <c r="B3" i="39"/>
  <c r="K5" i="33"/>
  <c r="B7" i="37"/>
  <c r="B6" i="37"/>
  <c r="E5" i="37"/>
  <c r="B5" i="37"/>
  <c r="E4" i="37"/>
  <c r="B4" i="37"/>
  <c r="B3" i="37"/>
  <c r="D6" i="31"/>
  <c r="B6" i="31"/>
  <c r="B5" i="31"/>
  <c r="B7" i="31"/>
  <c r="B9" i="31"/>
  <c r="B8" i="31"/>
  <c r="D5" i="31"/>
  <c r="D7" i="31"/>
  <c r="M5" i="33" l="1"/>
  <c r="M7" i="33"/>
  <c r="M6" i="33"/>
  <c r="D7" i="24" l="1"/>
  <c r="D6" i="24"/>
  <c r="D5" i="24"/>
  <c r="B9" i="24"/>
  <c r="B8" i="24"/>
  <c r="B7" i="24"/>
  <c r="B5" i="24"/>
  <c r="B6" i="24"/>
  <c r="D7" i="23"/>
  <c r="D6" i="23"/>
  <c r="D5" i="23"/>
  <c r="C8" i="1"/>
  <c r="C7" i="1"/>
  <c r="C6" i="1"/>
  <c r="B5" i="23"/>
  <c r="B6" i="23"/>
  <c r="B7" i="23"/>
  <c r="A21" i="23" s="1"/>
  <c r="B8" i="23"/>
  <c r="B9" i="23"/>
  <c r="B11" i="30"/>
  <c r="B12" i="30" l="1"/>
  <c r="B7" i="30"/>
  <c r="B5" i="30"/>
  <c r="E7" i="1" l="1"/>
  <c r="E8" i="1"/>
  <c r="E6" i="1" l="1"/>
  <c r="C44" i="34" l="1"/>
  <c r="C45" i="34" s="1"/>
  <c r="K4" i="33" s="1"/>
  <c r="M4" i="33" l="1"/>
  <c r="M10" i="33" l="1"/>
  <c r="M15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<sst xmlns="http://schemas.openxmlformats.org/spreadsheetml/2006/main" count="466" uniqueCount="280">
  <si>
    <t>Les codes des couleurs  :</t>
  </si>
  <si>
    <r>
      <t xml:space="preserve">Phase 1 - Planification et préparation </t>
    </r>
    <r>
      <rPr>
        <i/>
        <sz val="10"/>
        <rFont val="Arial"/>
        <family val="2"/>
      </rPr>
      <t>(chef-expert / experts / supérieur du candidat)</t>
    </r>
  </si>
  <si>
    <r>
      <t>Phase 2 - Réalisation et documentation</t>
    </r>
    <r>
      <rPr>
        <i/>
        <sz val="12"/>
        <rFont val="Arial"/>
        <family val="2"/>
      </rPr>
      <t xml:space="preserve"> </t>
    </r>
    <r>
      <rPr>
        <i/>
        <sz val="10"/>
        <rFont val="Arial"/>
        <family val="2"/>
      </rPr>
      <t>(experts / supérieur du candidat)</t>
    </r>
  </si>
  <si>
    <r>
      <t xml:space="preserve">Phase 3 - Présentation et évaluation </t>
    </r>
    <r>
      <rPr>
        <i/>
        <sz val="10"/>
        <rFont val="Arial"/>
        <family val="2"/>
      </rPr>
      <t>(chef-expert / experts / supérieur du candidat)</t>
    </r>
  </si>
  <si>
    <t>Tableau des notes</t>
  </si>
  <si>
    <t>Notes</t>
  </si>
  <si>
    <t xml:space="preserve">Evaluation </t>
  </si>
  <si>
    <t xml:space="preserve">Très bien </t>
  </si>
  <si>
    <t xml:space="preserve">Bien </t>
  </si>
  <si>
    <t>Suffisant</t>
  </si>
  <si>
    <t>Faible</t>
  </si>
  <si>
    <t>Très faible</t>
  </si>
  <si>
    <t>Inutilisable</t>
  </si>
  <si>
    <t xml:space="preserve">Attention : chaque déduction de points doit être justifiée. </t>
  </si>
  <si>
    <t>N° candidat :</t>
  </si>
  <si>
    <t>Date :</t>
  </si>
  <si>
    <t>Nom et prénom du candidat :</t>
  </si>
  <si>
    <t>Entreprise :</t>
  </si>
  <si>
    <t>Profession :</t>
  </si>
  <si>
    <t>Orientation :</t>
  </si>
  <si>
    <t>Téléphone :</t>
  </si>
  <si>
    <t>Nom et prénom du remplaçant :</t>
  </si>
  <si>
    <t xml:space="preserve">Téléphone : </t>
  </si>
  <si>
    <r>
      <t>Nom et prénom du 1</t>
    </r>
    <r>
      <rPr>
        <i/>
        <vertAlign val="superscript"/>
        <sz val="12"/>
        <rFont val="Arial"/>
        <family val="2"/>
      </rPr>
      <t>er</t>
    </r>
    <r>
      <rPr>
        <i/>
        <sz val="12"/>
        <rFont val="Arial"/>
        <family val="2"/>
      </rPr>
      <t xml:space="preserve"> expert :</t>
    </r>
  </si>
  <si>
    <r>
      <t>Nom et prénom du 2</t>
    </r>
    <r>
      <rPr>
        <i/>
        <vertAlign val="superscript"/>
        <sz val="12"/>
        <rFont val="Arial"/>
        <family val="2"/>
      </rPr>
      <t xml:space="preserve">ème </t>
    </r>
    <r>
      <rPr>
        <i/>
        <sz val="12"/>
        <rFont val="Arial"/>
        <family val="2"/>
      </rPr>
      <t>expert :</t>
    </r>
  </si>
  <si>
    <t>Jour d’école (théorie) :</t>
  </si>
  <si>
    <t xml:space="preserve">Titre du projet de TPI : </t>
  </si>
  <si>
    <t>Date début projet :</t>
  </si>
  <si>
    <t>Date fin de projet :</t>
  </si>
  <si>
    <t xml:space="preserve">Durée du projet : </t>
  </si>
  <si>
    <t>Date entretien professionnel :</t>
  </si>
  <si>
    <t>Phase 1 : Planification et préparation</t>
  </si>
  <si>
    <t xml:space="preserve">Titre du projet de TPI: </t>
  </si>
  <si>
    <t>Dates début et fin de projet :</t>
  </si>
  <si>
    <t>au</t>
  </si>
  <si>
    <t>Liste du matériel à disposition :</t>
  </si>
  <si>
    <t>Description du travail d'examen:</t>
  </si>
  <si>
    <t>Indications supplémentaires et nécessaires :</t>
  </si>
  <si>
    <t>Date pour la présentation et l'entretien professionnel</t>
  </si>
  <si>
    <t xml:space="preserve">Profession : </t>
  </si>
  <si>
    <t>Nom des experts :</t>
  </si>
  <si>
    <t>Critères</t>
  </si>
  <si>
    <t>Oui</t>
  </si>
  <si>
    <t>Non</t>
  </si>
  <si>
    <t>Le TPI se rapporte-t-il au contenu du domaine d'activité du candidat au moment de l'examen?</t>
  </si>
  <si>
    <t>Les différents travaux à réaliser et l'objectif visé sont-ils clairement formulés ?</t>
  </si>
  <si>
    <t>Les différents travaux à réaliser par le candidat sont-ils mesurables ?</t>
  </si>
  <si>
    <t>S'agit-il d'un travail individuel ?</t>
  </si>
  <si>
    <t>Dans le cas où le projet TPI exigerait un travail de collaboration, est-il possible d'évaluer la prestation individuelle de chacun des membres de l'équipe ?</t>
  </si>
  <si>
    <t>Est-ce que le TPI correspond au niveau attendu de la formation ?</t>
  </si>
  <si>
    <t>Est-ce que les compétences méthodologiques, sociales et personnelles proposées sont validées ?</t>
  </si>
  <si>
    <t>Remarques :</t>
  </si>
  <si>
    <t xml:space="preserve">Date : </t>
  </si>
  <si>
    <t>Phase 2 : Réalisation et documentation</t>
  </si>
  <si>
    <r>
      <t>Compétences méthodologiques, sociales et personnelles</t>
    </r>
    <r>
      <rPr>
        <sz val="12"/>
        <rFont val="Arial"/>
        <family val="2"/>
      </rPr>
      <t xml:space="preserve"> (Supérieur du candidat)</t>
    </r>
  </si>
  <si>
    <r>
      <t>Proposé par le supérieur du candidat</t>
    </r>
    <r>
      <rPr>
        <b/>
        <sz val="14"/>
        <color rgb="FFFF0000"/>
        <rFont val="Arial"/>
        <family val="2"/>
      </rPr>
      <t xml:space="preserve"> (choix de 12 critères obligatoires mais au moins un par sous-groupe).</t>
    </r>
    <r>
      <rPr>
        <b/>
        <sz val="14"/>
        <rFont val="Arial"/>
        <family val="2"/>
      </rPr>
      <t xml:space="preserve">
Contrôlé et aprouvé par les experts lors de la présentation du cahier des charges </t>
    </r>
    <r>
      <rPr>
        <b/>
        <sz val="11"/>
        <rFont val="Arial"/>
        <family val="2"/>
      </rPr>
      <t>(veuillez mettre une croix dans la case correspondante)</t>
    </r>
  </si>
  <si>
    <t>Compétences méthodologiques</t>
  </si>
  <si>
    <t>Nombre de critères choisis</t>
  </si>
  <si>
    <t xml:space="preserve">remarques </t>
  </si>
  <si>
    <t xml:space="preserve">oui </t>
  </si>
  <si>
    <t>partiel</t>
  </si>
  <si>
    <t xml:space="preserve">non </t>
  </si>
  <si>
    <t>travaille de manière organisée</t>
  </si>
  <si>
    <t>tient compte des processus situés en amont/aval de son travail</t>
  </si>
  <si>
    <t>fixe les priorités</t>
  </si>
  <si>
    <t>démontre une aptitude à vouloir atteindre les objectifs</t>
  </si>
  <si>
    <t xml:space="preserve">évalue systèmatiquement son travail </t>
  </si>
  <si>
    <t>est conscient de la notion d'économie (matière, energie, ressources) dans son quotidien</t>
  </si>
  <si>
    <t xml:space="preserve">fait preuve de discrétion professionnelle respect de la confidentialité </t>
  </si>
  <si>
    <t>Compétences sociales</t>
  </si>
  <si>
    <t>sait communiquer en transmettant des messages compréhensibles</t>
  </si>
  <si>
    <t xml:space="preserve">Compétences personnelles </t>
  </si>
  <si>
    <t>travaille de manière autonome</t>
  </si>
  <si>
    <t>assume ses décisions/choix</t>
  </si>
  <si>
    <t>s'adapte aux changements avec simplicité</t>
  </si>
  <si>
    <t>maintient sa motivation à la tâche</t>
  </si>
  <si>
    <t xml:space="preserve">est ponctuel </t>
  </si>
  <si>
    <t xml:space="preserve">maintient sa concentration sur la tâche </t>
  </si>
  <si>
    <t>fait preuve de rigueur et de fiabilité</t>
  </si>
  <si>
    <t>porte un regard critique sur ses propres actions</t>
  </si>
  <si>
    <t xml:space="preserve">se montre attentif aux avis d'autrui et peut en tenir compte dans son travail </t>
  </si>
  <si>
    <t>se montre ouvert aux évolutions technologiques</t>
  </si>
  <si>
    <t>gère son stress face à l'évolution des contraintes sur sa tâche</t>
  </si>
  <si>
    <r>
      <rPr>
        <b/>
        <sz val="12"/>
        <rFont val="Arial"/>
        <family val="2"/>
      </rPr>
      <t>Total des points maximum possible</t>
    </r>
    <r>
      <rPr>
        <sz val="12"/>
        <rFont val="Arial"/>
        <family val="2"/>
      </rPr>
      <t xml:space="preserve"> (24 pts)</t>
    </r>
  </si>
  <si>
    <r>
      <t>Suivi du TPI</t>
    </r>
    <r>
      <rPr>
        <b/>
        <i/>
        <sz val="12"/>
        <rFont val="Arial"/>
        <family val="2"/>
      </rPr>
      <t xml:space="preserve"> </t>
    </r>
    <r>
      <rPr>
        <sz val="12"/>
        <rFont val="Arial"/>
        <family val="2"/>
      </rPr>
      <t>(Supérieur du candidat)</t>
    </r>
  </si>
  <si>
    <t>Thèmes professionnels, problèmes, interrogations</t>
  </si>
  <si>
    <t>Procédé, méthodologie, systématique</t>
  </si>
  <si>
    <t>Communication et aptitude de travailler en groupe (facultatif)</t>
  </si>
  <si>
    <r>
      <t xml:space="preserve">Procès-verbal des observations durant les visites </t>
    </r>
    <r>
      <rPr>
        <sz val="12"/>
        <rFont val="Arial"/>
        <family val="2"/>
      </rPr>
      <t>(Experts)</t>
    </r>
  </si>
  <si>
    <t>Observations :</t>
  </si>
  <si>
    <t>Avancement des travaux, concordance avec la planification, gestion du temps</t>
  </si>
  <si>
    <t>Entretien bref avec le candidat :</t>
  </si>
  <si>
    <t>Recherche d'information</t>
  </si>
  <si>
    <t>Méthode de travail</t>
  </si>
  <si>
    <t>Aides éventuelles</t>
  </si>
  <si>
    <t>Autres :</t>
  </si>
  <si>
    <t>Observations avec le formateur :</t>
  </si>
  <si>
    <t>Concordance entre travaux réalisés et cahier des charges</t>
  </si>
  <si>
    <t>Difficultés rencontrées</t>
  </si>
  <si>
    <t>Modification du projet (avec modification des docs fournis)</t>
  </si>
  <si>
    <t xml:space="preserve"> </t>
  </si>
  <si>
    <t>Assistance externe</t>
  </si>
  <si>
    <t>Phase 3 : Présentation et évaluation</t>
  </si>
  <si>
    <r>
      <t xml:space="preserve">PV présentation  </t>
    </r>
    <r>
      <rPr>
        <sz val="12"/>
        <rFont val="Arial"/>
        <family val="2"/>
      </rPr>
      <t>(Experts)</t>
    </r>
  </si>
  <si>
    <r>
      <t xml:space="preserve">Demandes de précision pour la phase d'entretien </t>
    </r>
    <r>
      <rPr>
        <i/>
        <sz val="10"/>
        <rFont val="Arial"/>
        <family val="2"/>
      </rPr>
      <t xml:space="preserve"> </t>
    </r>
  </si>
  <si>
    <t>Réponses</t>
  </si>
  <si>
    <t xml:space="preserve">Signature des experts :   </t>
  </si>
  <si>
    <t xml:space="preserve">Remarques sur la présentation </t>
  </si>
  <si>
    <r>
      <t xml:space="preserve">Protocole d'entretien professionnel </t>
    </r>
    <r>
      <rPr>
        <sz val="12"/>
        <rFont val="Arial"/>
        <family val="2"/>
      </rPr>
      <t>(Experts)</t>
    </r>
  </si>
  <si>
    <t xml:space="preserve">Nom et prénom du candidat : </t>
  </si>
  <si>
    <t>N° candidat:</t>
  </si>
  <si>
    <t xml:space="preserve">Entreprise : </t>
  </si>
  <si>
    <t xml:space="preserve">Orientation : </t>
  </si>
  <si>
    <t xml:space="preserve">Nom des experts </t>
  </si>
  <si>
    <t>Toute déduction de points doit être justifiée</t>
  </si>
  <si>
    <t>Evaluation du travail réalisé</t>
  </si>
  <si>
    <t>Pts obtenus</t>
  </si>
  <si>
    <t xml:space="preserve">Commentaires / déductions de points </t>
  </si>
  <si>
    <t>Crée un plan de contrôle adapté</t>
  </si>
  <si>
    <t xml:space="preserve">Utilise et respecte les normes d'échantillonage </t>
  </si>
  <si>
    <t>Détermine et utilise les gammes de contrôles adéquates au produit</t>
  </si>
  <si>
    <t>Utilise et met en œuvre les outils de la qualité (QQOQCCP, 8D, AMDEC, Ishikawa etc.).</t>
  </si>
  <si>
    <t>Planifie et réalise un audit</t>
  </si>
  <si>
    <t>Propose et définit des indicateurs qualité</t>
  </si>
  <si>
    <t>Réalise des statistiques et graphiques à partir de données informatiques</t>
  </si>
  <si>
    <t>Total multiplié par 3</t>
  </si>
  <si>
    <t>Report points CMSP</t>
  </si>
  <si>
    <t xml:space="preserve">Remarques : </t>
  </si>
  <si>
    <t>N° Candidat :</t>
  </si>
  <si>
    <t>Evaluation des documents présentés</t>
  </si>
  <si>
    <t>la terminologie technique est adéquate</t>
  </si>
  <si>
    <t>les aides provenant de personnes tierces sont documentées</t>
  </si>
  <si>
    <t>Date: ______________________</t>
  </si>
  <si>
    <t>Nom et Prénom du candidat :</t>
  </si>
  <si>
    <r>
      <t>Point d'appréciation 4 : Entretien professionnel</t>
    </r>
    <r>
      <rPr>
        <sz val="18"/>
        <rFont val="Arial"/>
        <family val="2"/>
      </rPr>
      <t xml:space="preserve"> </t>
    </r>
    <r>
      <rPr>
        <sz val="12"/>
        <rFont val="Arial"/>
        <family val="2"/>
      </rPr>
      <t>(Experts)</t>
    </r>
  </si>
  <si>
    <t>répond correctement aux questions</t>
  </si>
  <si>
    <t>répond de manière autonome aux questions</t>
  </si>
  <si>
    <t>est structuré dans ses réponses</t>
  </si>
  <si>
    <t>utilise le vocabulaire adéquat</t>
  </si>
  <si>
    <t>Composition de la note</t>
  </si>
  <si>
    <t>Points obtenus</t>
  </si>
  <si>
    <r>
      <t xml:space="preserve">Note 
</t>
    </r>
    <r>
      <rPr>
        <sz val="8"/>
        <rFont val="Arial"/>
        <family val="2"/>
      </rPr>
      <t>arrondie à note entière ou demi-note</t>
    </r>
  </si>
  <si>
    <t>Pondération</t>
  </si>
  <si>
    <t>Pt d'appréciation 1 : Exécution et résultat du travail</t>
  </si>
  <si>
    <t>Pt d'appréciation 2 : Documentation</t>
  </si>
  <si>
    <t>Point d'appréciation 3 : Présentation</t>
  </si>
  <si>
    <t>Point d'appréciation 4 : Entretien professionnel</t>
  </si>
  <si>
    <t>Note finale</t>
  </si>
  <si>
    <t>Note arrondie au 1/10</t>
  </si>
  <si>
    <t>Date et signatures :</t>
  </si>
  <si>
    <t xml:space="preserve">Expert 1 : </t>
  </si>
  <si>
    <t xml:space="preserve">Expert 2 : </t>
  </si>
  <si>
    <r>
      <t xml:space="preserve">Point d'appréciation 3 : Présentation 20 min </t>
    </r>
    <r>
      <rPr>
        <sz val="12"/>
        <rFont val="Arial"/>
        <family val="2"/>
      </rPr>
      <t>(Experts)</t>
    </r>
  </si>
  <si>
    <t>Condition d'évaluation obligatoires</t>
  </si>
  <si>
    <t>Condition d'évaluation optionnelles</t>
  </si>
  <si>
    <t>Accord du candidat  :</t>
  </si>
  <si>
    <t>Total des points de l'évaluation du travail (10 critères au total)</t>
  </si>
  <si>
    <r>
      <t xml:space="preserve">Point d'appréciation 2 : Documentation </t>
    </r>
    <r>
      <rPr>
        <sz val="12"/>
        <rFont val="Arial"/>
        <family val="2"/>
      </rPr>
      <t>(Supérieur professionnel)</t>
    </r>
  </si>
  <si>
    <t>oui</t>
  </si>
  <si>
    <t>non</t>
  </si>
  <si>
    <t>Remarque</t>
  </si>
  <si>
    <t xml:space="preserve">Le supérieur du candidat peut assister à la présentation et à l’entretien professionnel avec l’accord du candidat. Il a un statut d’observateur et s’abstient d’intervenir de quelque manière que ce soit. </t>
  </si>
  <si>
    <t>Acceptation du candidat de la présence de son supérieur professionnel lors des visistes. (à discuter seul avec le candidat)</t>
  </si>
  <si>
    <t>Acceptation du candidat de la présence de son supérieur professionnel lors de l'entretien professionel.(à discuter seul avec le candidat)</t>
  </si>
  <si>
    <t>Acceptation du candidat de la présence de son supérieur professionnel lors des visistes.(à discuter seul avec le candidat)</t>
  </si>
  <si>
    <t xml:space="preserve">Qualiticien / Qualiticienne en microtechnique CFC </t>
  </si>
  <si>
    <t>Remarques  pour l'évaluation des CMSP, la signature du candidat indique qu'il a pris connaissance des critères qui pourraient être évalués.</t>
  </si>
  <si>
    <t xml:space="preserve">Durée du projet (entre 60 et 120h): </t>
  </si>
  <si>
    <t>Définition des  critères d'appréciation et d'évaluation :</t>
  </si>
  <si>
    <t>Nom et prénom de l'expert suppléant:
(facultatif)</t>
  </si>
  <si>
    <t xml:space="preserve">planifie les tâches de manière adéquate </t>
  </si>
  <si>
    <t xml:space="preserve">met en place des standards </t>
  </si>
  <si>
    <t>garantit la sécurité au travail et le respect des prescriptions en  matière d'hygiène</t>
  </si>
  <si>
    <t>se tient à des règles et conventions du travail de groupe, fait preuve d'une attitude adéquate, est attentif aux interactions</t>
  </si>
  <si>
    <t>adopte une attitude non-conflictuelle et apporte des solutions constructives</t>
  </si>
  <si>
    <t>sait se remettre en question</t>
  </si>
  <si>
    <t>analyse les documents reçus</t>
  </si>
  <si>
    <t>se procure des informations et exécute les travaux demandés  de manière autonome</t>
  </si>
  <si>
    <t>fait preuve d'initiative et de créativité</t>
  </si>
  <si>
    <t>utilise l'outil qualité adapté à la situation</t>
  </si>
  <si>
    <t>s'adapte à ses interlocuteurs</t>
  </si>
  <si>
    <t>travaille de manière factuelle</t>
  </si>
  <si>
    <t xml:space="preserve">maîtrise les outils de communication </t>
  </si>
  <si>
    <t xml:space="preserve">Journal de travail et état d'avancement du rapport </t>
  </si>
  <si>
    <t>Journal de travail et état d'avancement du rapport</t>
  </si>
  <si>
    <t>Attention il faut choisir 10 critères en tout, les 3 premiers sont obligatoires, les 7 suivants sont liés au domaine du projet TPI</t>
  </si>
  <si>
    <t>points doivent être choisis dans la liste des compétences</t>
  </si>
  <si>
    <r>
      <t xml:space="preserve">Point d'appréciation 1 : Exécution et résultat du travail </t>
    </r>
    <r>
      <rPr>
        <sz val="12"/>
        <rFont val="Arial"/>
        <family val="2"/>
      </rPr>
      <t>(le supérieur évalue, les experts valident)</t>
    </r>
  </si>
  <si>
    <t>Le mandat est réalisé et respecté</t>
  </si>
  <si>
    <t xml:space="preserve">Applique les normes ou les bonnes pratiques d'étalonnage </t>
  </si>
  <si>
    <t>Domaine de la métrologie</t>
  </si>
  <si>
    <t>Choisit et utilise les meilleurs moyens de mesure</t>
  </si>
  <si>
    <t>Met en pratique les tests de Répétabilité et Reproductivité (R &amp; R) ou de justesse (Cg, Cgk)</t>
  </si>
  <si>
    <t>Domaine du contrôle</t>
  </si>
  <si>
    <t>Domaine de l'analyse de problème</t>
  </si>
  <si>
    <t>Sait mettre en place une carte de contrôle</t>
  </si>
  <si>
    <t xml:space="preserve">Etablit des documents (processus,procédures, ...) qualité et les met en place </t>
  </si>
  <si>
    <t>Anime un groupe de travail selon les standards de l'entreprise</t>
  </si>
  <si>
    <t>Propose des mesures d'amélioration</t>
  </si>
  <si>
    <t>Applique un processus d'amélioration continue (PDCA)</t>
  </si>
  <si>
    <t>Collabore et participe aux démarches 5S</t>
  </si>
  <si>
    <t>le journal de travail est tenu soigneusement</t>
  </si>
  <si>
    <t>la planification est claire et précise</t>
  </si>
  <si>
    <t>le rapport est réalisé soigneusement  (pagination, table des matières, structure, …)</t>
  </si>
  <si>
    <t>la documentation est compréhensible et illustrée (introduction, contenu, conclusion, incluant
 un bilan)</t>
  </si>
  <si>
    <t>evaluation des documents présentés</t>
  </si>
  <si>
    <t>propose des explications cohérentes en lien avec la situation</t>
  </si>
  <si>
    <r>
      <t xml:space="preserve">Calcul de la note du TPI </t>
    </r>
    <r>
      <rPr>
        <sz val="12"/>
        <rFont val="Arial"/>
        <family val="2"/>
      </rPr>
      <t>(Chef expert / experts )
Ce document ne doit pas être visible par le supérieur du candidat</t>
    </r>
  </si>
  <si>
    <t>Annexes plans techniques</t>
  </si>
  <si>
    <r>
      <t>Questions préparées :</t>
    </r>
    <r>
      <rPr>
        <sz val="10"/>
        <rFont val="Arial"/>
        <family val="2"/>
      </rPr>
      <t xml:space="preserve"> (sur la base du rapport et du dossier de formation)</t>
    </r>
  </si>
  <si>
    <t>Réponse(s) attendue(s)</t>
  </si>
  <si>
    <t>Réponse(s) du candidat</t>
  </si>
  <si>
    <t>Questions spontanées</t>
  </si>
  <si>
    <t xml:space="preserve">Signature expert 1 :   </t>
  </si>
  <si>
    <t xml:space="preserve">Signature expert 2 :   </t>
  </si>
  <si>
    <t>Le travail est réalisé avec précision et soin</t>
  </si>
  <si>
    <t>Le temps de réalisation du travail a été respecté</t>
  </si>
  <si>
    <t>Domaine de l'amélioration continue</t>
  </si>
  <si>
    <r>
      <t xml:space="preserve">Mandat </t>
    </r>
    <r>
      <rPr>
        <sz val="12"/>
        <rFont val="Arial"/>
        <family val="2"/>
      </rPr>
      <t xml:space="preserve"> (à remplir par le supérieur professionnel, les 2 experts et le chef expert)</t>
    </r>
  </si>
  <si>
    <t>a respecté le temps imparti (20min) +/-10%</t>
  </si>
  <si>
    <t xml:space="preserve">utilise une terminologie technique appropriée </t>
  </si>
  <si>
    <t xml:space="preserve">se montre motivé - convaincant </t>
  </si>
  <si>
    <t>réalise une présentation structurée (introduction - développement -  conclusion) et compréhensible</t>
  </si>
  <si>
    <t xml:space="preserve">présente une introduction pertinente et synthétique </t>
  </si>
  <si>
    <t xml:space="preserve">aborde les points pertinents de son travail (focus sur l'essentiel) </t>
  </si>
  <si>
    <t xml:space="preserve">présente un développement cohérent, illustré, argumenté </t>
  </si>
  <si>
    <t xml:space="preserve">présente une conclusion pertinente et synthétique </t>
  </si>
  <si>
    <t xml:space="preserve">montre une attitude générale (non-verbale) professionnelle </t>
  </si>
  <si>
    <t xml:space="preserve">adapte sa communication à ses interlocuteurs </t>
  </si>
  <si>
    <t>Nom et prénom du supérieur professionnel :</t>
  </si>
  <si>
    <t>Signature du supérieur professionnel :</t>
  </si>
  <si>
    <t xml:space="preserve">Signature expert 1 : </t>
  </si>
  <si>
    <t xml:space="preserve">Signature expert 2 : </t>
  </si>
  <si>
    <t>___________________________</t>
  </si>
  <si>
    <t>Date : __________________</t>
  </si>
  <si>
    <t>Signature expert 1:</t>
  </si>
  <si>
    <t xml:space="preserve">Signature expert 2: </t>
  </si>
  <si>
    <t>_____________________</t>
  </si>
  <si>
    <t>Date:______________</t>
  </si>
  <si>
    <t>Signature expert 2:</t>
  </si>
  <si>
    <t>Signature supérieur professionnel : _________________________</t>
  </si>
  <si>
    <t>Date: _________________</t>
  </si>
  <si>
    <t>____________________________</t>
  </si>
  <si>
    <t>______________________</t>
  </si>
  <si>
    <t>Signature supérieur professionnel :</t>
  </si>
  <si>
    <r>
      <t xml:space="preserve">Fiche du candidat </t>
    </r>
    <r>
      <rPr>
        <sz val="12"/>
        <rFont val="Arial"/>
        <family val="2"/>
      </rPr>
      <t>(supérieur professionnel)</t>
    </r>
  </si>
  <si>
    <t>Nom et prénom du chef expert</t>
  </si>
  <si>
    <t>Signature du candidat :____________________________</t>
  </si>
  <si>
    <t>Signature du supérieur professionnel :____________________</t>
  </si>
  <si>
    <t>Signature expert 1:__________________________________</t>
  </si>
  <si>
    <t>Feu vert du chef expert :_____________________________________________</t>
  </si>
  <si>
    <t>Signature expert 2:_____________________________</t>
  </si>
  <si>
    <r>
      <t>Approbation du projet TPI</t>
    </r>
    <r>
      <rPr>
        <sz val="12"/>
        <rFont val="Arial"/>
        <family val="2"/>
      </rPr>
      <t xml:space="preserve"> (Experts/chef-expert)</t>
    </r>
  </si>
  <si>
    <t>Signature expert 2:__________________________________</t>
  </si>
  <si>
    <t>Signature chef- expert________________________________</t>
  </si>
  <si>
    <t>Orientation (facultatif) :</t>
  </si>
  <si>
    <t>Signature supérieur professionnel : ___________________________________</t>
  </si>
  <si>
    <t xml:space="preserve">                  Signature candidat : _______________________________________________</t>
  </si>
  <si>
    <t>Signature expert 1 : ______________________________________________</t>
  </si>
  <si>
    <t xml:space="preserve">                 Signature  expert 2 :________________________________________________</t>
  </si>
  <si>
    <t>Supérieur professionnel:</t>
  </si>
  <si>
    <t>Signature expert 1:_____________________</t>
  </si>
  <si>
    <t>Signature expert 2: _____________________</t>
  </si>
  <si>
    <t>__________________________</t>
  </si>
  <si>
    <r>
      <rPr>
        <sz val="12"/>
        <color rgb="FF000000"/>
        <rFont val="Arial"/>
        <family val="2"/>
      </rPr>
      <t>Chef expert :</t>
    </r>
    <r>
      <rPr>
        <sz val="12"/>
        <rFont val="Arial"/>
        <family val="2"/>
      </rPr>
      <t xml:space="preserve"> </t>
    </r>
  </si>
  <si>
    <t>Total du point d'appréciation 1 (Max 114 pts)</t>
  </si>
  <si>
    <t>Total du point d'appréciation 2 (Max 18 pts)</t>
  </si>
  <si>
    <t>Total du point d'appréciation 3 (Max 36 pts)</t>
  </si>
  <si>
    <t>Total du point d'appréciation 4 (max 12 pts)</t>
  </si>
  <si>
    <r>
      <t>Calendrier prévu :</t>
    </r>
    <r>
      <rPr>
        <i/>
        <sz val="12"/>
        <rFont val="Arial"/>
        <family val="2"/>
      </rPr>
      <t xml:space="preserve"> </t>
    </r>
    <r>
      <rPr>
        <i/>
        <sz val="10"/>
        <rFont val="Arial"/>
        <family val="2"/>
      </rPr>
      <t>(avec estimation du temps nécessaire à l'exécution du travail), avec jalons</t>
    </r>
    <r>
      <rPr>
        <i/>
        <sz val="12"/>
        <rFont val="Arial"/>
        <family val="2"/>
      </rPr>
      <t xml:space="preserve">
La présentation pour l'entretien professionnel n'est pas inclus</t>
    </r>
    <r>
      <rPr>
        <i/>
        <u/>
        <sz val="12"/>
        <rFont val="Arial"/>
        <family val="2"/>
      </rPr>
      <t xml:space="preserve">
</t>
    </r>
  </si>
  <si>
    <t>Nombre de critères total</t>
  </si>
  <si>
    <t>Choix des 12 critères CMSP obligatoires:</t>
  </si>
  <si>
    <t>Nom et prénom expert 1:</t>
  </si>
  <si>
    <t>Nom et prénom expert 2:</t>
  </si>
  <si>
    <t>Date visite 2:</t>
  </si>
  <si>
    <t>Date visite 1:</t>
  </si>
  <si>
    <t>Heure:</t>
  </si>
  <si>
    <t>0pt = réponse erronée, absence de réponse             2pts = réponse correcte mais incomplète
1pt = réponse partielle ou orientée par l'expert          3 pts = réponse correcte et complète</t>
  </si>
  <si>
    <t>0pt = réponse erronée, absence de réponse         2pts = réponse correcte mais incomplète
1pt = réponse partielle ou orientée par l'expert    3 pts = réponse correcte et complète</t>
  </si>
  <si>
    <t>0pt = réponse erronée, absence de réponse             2pts = réponse correcte mais incomplète
1pt = réponse partielle ou orientée par l'expert        3 pts = réponse correcte et complète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</si>
</sst>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0.0"/>
    <numFmt numFmtId="166" formatCode="0&quot; heures&quot;"/>
    <numFmt numFmtId="167" formatCode="dd/mm/yyyy;@"/>
  </numFmts>
  <fonts count="40" x14ac:knownFonts="1">
    <font>
      <sz val="10"/>
      <name val="Arial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u/>
      <sz val="18"/>
      <name val="Arial"/>
      <family val="2"/>
    </font>
    <font>
      <sz val="18"/>
      <name val="Arial"/>
      <family val="2"/>
    </font>
    <font>
      <i/>
      <sz val="12"/>
      <name val="Arial"/>
      <family val="2"/>
    </font>
    <font>
      <sz val="20"/>
      <name val="Wingdings 2"/>
      <family val="1"/>
      <charset val="2"/>
    </font>
    <font>
      <sz val="10"/>
      <name val="Wingdings 2"/>
      <family val="1"/>
      <charset val="2"/>
    </font>
    <font>
      <i/>
      <u/>
      <sz val="12"/>
      <name val="Arial"/>
      <family val="2"/>
    </font>
    <font>
      <b/>
      <i/>
      <sz val="18"/>
      <name val="Arial"/>
      <family val="2"/>
    </font>
    <font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u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Wingdings"/>
      <charset val="2"/>
    </font>
    <font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u/>
      <sz val="12"/>
      <color indexed="8"/>
      <name val="Arial"/>
      <family val="2"/>
    </font>
    <font>
      <b/>
      <sz val="20"/>
      <name val="Arial"/>
      <family val="2"/>
    </font>
    <font>
      <i/>
      <sz val="10"/>
      <name val="Arial"/>
      <family val="2"/>
    </font>
    <font>
      <i/>
      <vertAlign val="superscript"/>
      <sz val="12"/>
      <name val="Arial"/>
      <family val="2"/>
    </font>
    <font>
      <b/>
      <sz val="10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14"/>
      <color rgb="FFFF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8"/>
      <color rgb="FF000000"/>
      <name val="Tahoma"/>
      <family val="2"/>
    </font>
    <font>
      <sz val="11"/>
      <name val="Arial"/>
      <family val="2"/>
    </font>
    <font>
      <i/>
      <sz val="11"/>
      <name val="Arial"/>
      <family val="2"/>
    </font>
    <font>
      <b/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</cellStyleXfs>
  <cellXfs count="662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8" fillId="0" borderId="0" xfId="0" applyFont="1"/>
    <xf numFmtId="0" fontId="3" fillId="0" borderId="11" xfId="2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49" fontId="3" fillId="0" borderId="8" xfId="0" applyNumberFormat="1" applyFont="1" applyBorder="1" applyAlignment="1">
      <alignment horizontal="left" vertical="center"/>
    </xf>
    <xf numFmtId="0" fontId="3" fillId="0" borderId="0" xfId="0" applyFont="1"/>
    <xf numFmtId="0" fontId="0" fillId="0" borderId="0" xfId="0" applyAlignment="1">
      <alignment horizontal="right"/>
    </xf>
    <xf numFmtId="0" fontId="3" fillId="0" borderId="19" xfId="2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/>
    </xf>
    <xf numFmtId="0" fontId="23" fillId="0" borderId="0" xfId="0" applyFont="1" applyAlignment="1">
      <alignment vertical="center"/>
    </xf>
    <xf numFmtId="0" fontId="23" fillId="0" borderId="27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right"/>
    </xf>
    <xf numFmtId="0" fontId="5" fillId="0" borderId="0" xfId="1" applyFont="1" applyAlignment="1">
      <alignment vertical="top"/>
    </xf>
    <xf numFmtId="9" fontId="5" fillId="0" borderId="47" xfId="1" applyNumberFormat="1" applyFont="1" applyBorder="1" applyAlignment="1">
      <alignment horizontal="center" vertical="center"/>
    </xf>
    <xf numFmtId="0" fontId="17" fillId="0" borderId="46" xfId="1" applyFont="1" applyBorder="1" applyAlignment="1">
      <alignment horizontal="center" vertical="center"/>
    </xf>
    <xf numFmtId="0" fontId="10" fillId="3" borderId="14" xfId="0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right" vertical="center"/>
    </xf>
    <xf numFmtId="0" fontId="10" fillId="3" borderId="15" xfId="0" applyFont="1" applyFill="1" applyBorder="1" applyAlignment="1">
      <alignment horizontal="right" vertical="center"/>
    </xf>
    <xf numFmtId="2" fontId="5" fillId="0" borderId="11" xfId="1" applyNumberFormat="1" applyFont="1" applyBorder="1" applyAlignment="1">
      <alignment horizontal="center" vertical="center"/>
    </xf>
    <xf numFmtId="0" fontId="3" fillId="2" borderId="21" xfId="0" applyFont="1" applyFill="1" applyBorder="1"/>
    <xf numFmtId="0" fontId="3" fillId="0" borderId="32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3" fillId="0" borderId="9" xfId="2" applyFont="1" applyBorder="1" applyAlignment="1">
      <alignment vertical="center"/>
    </xf>
    <xf numFmtId="0" fontId="1" fillId="0" borderId="9" xfId="2" applyBorder="1" applyAlignment="1">
      <alignment vertical="center"/>
    </xf>
    <xf numFmtId="0" fontId="3" fillId="0" borderId="25" xfId="2" applyFont="1" applyBorder="1" applyAlignment="1" applyProtection="1">
      <alignment horizontal="center" vertical="center"/>
      <protection locked="0"/>
    </xf>
    <xf numFmtId="0" fontId="17" fillId="0" borderId="55" xfId="1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right" vertical="center"/>
    </xf>
    <xf numFmtId="0" fontId="10" fillId="2" borderId="11" xfId="0" applyFont="1" applyFill="1" applyBorder="1" applyAlignment="1">
      <alignment horizontal="right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0" fillId="2" borderId="29" xfId="0" applyFont="1" applyFill="1" applyBorder="1" applyAlignment="1">
      <alignment horizontal="right" vertical="center"/>
    </xf>
    <xf numFmtId="0" fontId="10" fillId="2" borderId="8" xfId="0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5" fillId="0" borderId="62" xfId="1" applyNumberFormat="1" applyFont="1" applyBorder="1" applyAlignment="1">
      <alignment horizontal="center" vertical="center"/>
    </xf>
    <xf numFmtId="9" fontId="5" fillId="0" borderId="63" xfId="1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0" fillId="5" borderId="14" xfId="0" applyFont="1" applyFill="1" applyBorder="1" applyAlignment="1">
      <alignment horizontal="right" vertical="center"/>
    </xf>
    <xf numFmtId="0" fontId="10" fillId="5" borderId="8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167" fontId="3" fillId="0" borderId="9" xfId="0" applyNumberFormat="1" applyFont="1" applyBorder="1" applyProtection="1">
      <protection locked="0"/>
    </xf>
    <xf numFmtId="0" fontId="1" fillId="0" borderId="9" xfId="0" applyFont="1" applyBorder="1"/>
    <xf numFmtId="0" fontId="0" fillId="0" borderId="9" xfId="0" applyBorder="1"/>
    <xf numFmtId="0" fontId="3" fillId="0" borderId="0" xfId="0" applyFont="1" applyAlignment="1">
      <alignment horizontal="left" vertical="top" wrapText="1"/>
    </xf>
    <xf numFmtId="0" fontId="3" fillId="0" borderId="9" xfId="0" applyFont="1" applyBorder="1" applyProtection="1">
      <protection locked="0"/>
    </xf>
    <xf numFmtId="0" fontId="5" fillId="0" borderId="0" xfId="0" applyFont="1" applyAlignment="1">
      <alignment horizontal="center" vertical="center"/>
    </xf>
    <xf numFmtId="0" fontId="3" fillId="0" borderId="9" xfId="0" applyFont="1" applyBorder="1"/>
    <xf numFmtId="0" fontId="31" fillId="0" borderId="0" xfId="0" applyFont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0" borderId="66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0" fillId="3" borderId="13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12" xfId="0" applyBorder="1"/>
    <xf numFmtId="0" fontId="1" fillId="0" borderId="9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10" fillId="5" borderId="13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9" fillId="0" borderId="0" xfId="0" applyFont="1"/>
    <xf numFmtId="0" fontId="3" fillId="0" borderId="14" xfId="0" applyFont="1" applyBorder="1" applyAlignment="1">
      <alignment vertical="center"/>
    </xf>
    <xf numFmtId="0" fontId="1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3" fillId="0" borderId="0" xfId="2" applyFont="1"/>
    <xf numFmtId="14" fontId="3" fillId="0" borderId="9" xfId="2" applyNumberFormat="1" applyFont="1" applyBorder="1" applyAlignment="1" applyProtection="1">
      <alignment horizontal="left"/>
      <protection locked="0"/>
    </xf>
    <xf numFmtId="0" fontId="3" fillId="0" borderId="0" xfId="2" applyFont="1" applyAlignment="1">
      <alignment horizontal="right"/>
    </xf>
    <xf numFmtId="0" fontId="21" fillId="0" borderId="9" xfId="2" applyFont="1" applyBorder="1"/>
    <xf numFmtId="0" fontId="1" fillId="0" borderId="0" xfId="2"/>
    <xf numFmtId="0" fontId="3" fillId="0" borderId="0" xfId="2" applyFont="1" applyAlignment="1">
      <alignment horizontal="left"/>
    </xf>
    <xf numFmtId="0" fontId="21" fillId="0" borderId="0" xfId="2" applyFont="1"/>
    <xf numFmtId="0" fontId="3" fillId="0" borderId="0" xfId="2" applyFont="1" applyAlignment="1">
      <alignment horizontal="left" vertical="center" wrapText="1"/>
    </xf>
    <xf numFmtId="164" fontId="1" fillId="0" borderId="0" xfId="2" applyNumberFormat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1" fillId="0" borderId="0" xfId="2" applyAlignment="1">
      <alignment horizontal="left" vertical="center"/>
    </xf>
    <xf numFmtId="0" fontId="3" fillId="0" borderId="65" xfId="2" applyFont="1" applyBorder="1" applyAlignment="1">
      <alignment horizontal="left" vertical="center"/>
    </xf>
    <xf numFmtId="0" fontId="10" fillId="4" borderId="15" xfId="2" applyFont="1" applyFill="1" applyBorder="1" applyAlignment="1">
      <alignment horizontal="right" vertical="center"/>
    </xf>
    <xf numFmtId="0" fontId="3" fillId="0" borderId="64" xfId="2" applyFont="1" applyBorder="1" applyAlignment="1">
      <alignment horizontal="left" vertical="center"/>
    </xf>
    <xf numFmtId="0" fontId="10" fillId="4" borderId="8" xfId="2" applyFont="1" applyFill="1" applyBorder="1" applyAlignment="1">
      <alignment horizontal="right" vertical="center"/>
    </xf>
    <xf numFmtId="0" fontId="3" fillId="0" borderId="28" xfId="2" applyFont="1" applyBorder="1" applyAlignment="1">
      <alignment horizontal="left" vertical="center"/>
    </xf>
    <xf numFmtId="49" fontId="3" fillId="0" borderId="7" xfId="2" applyNumberFormat="1" applyFont="1" applyBorder="1" applyAlignment="1">
      <alignment horizontal="left" vertical="center"/>
    </xf>
    <xf numFmtId="0" fontId="10" fillId="4" borderId="14" xfId="2" applyFont="1" applyFill="1" applyBorder="1" applyAlignment="1">
      <alignment horizontal="right" vertical="center"/>
    </xf>
    <xf numFmtId="0" fontId="3" fillId="0" borderId="31" xfId="2" applyFont="1" applyBorder="1" applyAlignment="1">
      <alignment horizontal="left" vertical="center"/>
    </xf>
    <xf numFmtId="0" fontId="3" fillId="4" borderId="20" xfId="2" applyFont="1" applyFill="1" applyBorder="1" applyAlignment="1">
      <alignment vertical="center"/>
    </xf>
    <xf numFmtId="0" fontId="35" fillId="4" borderId="22" xfId="2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3" fillId="0" borderId="9" xfId="2" applyFont="1" applyBorder="1" applyAlignment="1">
      <alignment horizontal="left" vertical="center"/>
    </xf>
    <xf numFmtId="0" fontId="5" fillId="0" borderId="20" xfId="2" applyFont="1" applyBorder="1" applyAlignment="1">
      <alignment horizontal="left" vertical="center"/>
    </xf>
    <xf numFmtId="0" fontId="5" fillId="4" borderId="20" xfId="2" applyFont="1" applyFill="1" applyBorder="1" applyAlignment="1">
      <alignment horizontal="center" vertical="center"/>
    </xf>
    <xf numFmtId="0" fontId="5" fillId="0" borderId="20" xfId="2" applyFont="1" applyBorder="1" applyAlignment="1">
      <alignment vertical="center"/>
    </xf>
    <xf numFmtId="0" fontId="3" fillId="0" borderId="5" xfId="2" applyFont="1" applyBorder="1" applyAlignment="1">
      <alignment horizontal="left" vertical="center"/>
    </xf>
    <xf numFmtId="0" fontId="3" fillId="0" borderId="20" xfId="3" applyFont="1" applyBorder="1" applyAlignment="1" applyProtection="1">
      <alignment wrapText="1"/>
      <protection locked="0"/>
    </xf>
    <xf numFmtId="0" fontId="20" fillId="0" borderId="20" xfId="2" applyFont="1" applyBorder="1" applyAlignment="1">
      <alignment horizontal="left" vertical="center" wrapText="1"/>
    </xf>
    <xf numFmtId="0" fontId="20" fillId="0" borderId="11" xfId="2" applyFont="1" applyBorder="1" applyAlignment="1">
      <alignment vertical="center" wrapText="1"/>
    </xf>
    <xf numFmtId="0" fontId="3" fillId="0" borderId="11" xfId="3" applyFont="1" applyBorder="1" applyAlignment="1" applyProtection="1">
      <alignment wrapText="1"/>
      <protection locked="0"/>
    </xf>
    <xf numFmtId="0" fontId="3" fillId="0" borderId="2" xfId="2" applyFont="1" applyBorder="1" applyAlignment="1">
      <alignment vertical="center"/>
    </xf>
    <xf numFmtId="0" fontId="3" fillId="0" borderId="57" xfId="2" applyFont="1" applyBorder="1" applyAlignment="1">
      <alignment vertical="center"/>
    </xf>
    <xf numFmtId="0" fontId="10" fillId="4" borderId="14" xfId="2" applyFont="1" applyFill="1" applyBorder="1" applyAlignment="1">
      <alignment horizontal="left" vertical="center"/>
    </xf>
    <xf numFmtId="0" fontId="10" fillId="4" borderId="8" xfId="2" applyFont="1" applyFill="1" applyBorder="1" applyAlignment="1">
      <alignment horizontal="left" vertical="center"/>
    </xf>
    <xf numFmtId="0" fontId="3" fillId="0" borderId="3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17" xfId="2" applyFont="1" applyBorder="1" applyAlignment="1">
      <alignment vertical="center"/>
    </xf>
    <xf numFmtId="0" fontId="3" fillId="0" borderId="31" xfId="2" applyFont="1" applyBorder="1" applyAlignment="1">
      <alignment vertical="center"/>
    </xf>
    <xf numFmtId="0" fontId="3" fillId="0" borderId="28" xfId="2" applyFont="1" applyBorder="1" applyAlignment="1">
      <alignment vertical="center"/>
    </xf>
    <xf numFmtId="0" fontId="3" fillId="0" borderId="56" xfId="2" applyFont="1" applyBorder="1" applyAlignment="1">
      <alignment vertical="center"/>
    </xf>
    <xf numFmtId="0" fontId="3" fillId="0" borderId="8" xfId="2" applyFont="1" applyBorder="1" applyAlignment="1">
      <alignment horizontal="left" vertical="center"/>
    </xf>
    <xf numFmtId="0" fontId="3" fillId="6" borderId="11" xfId="3" applyFont="1" applyFill="1" applyBorder="1" applyAlignment="1">
      <alignment vertical="center"/>
    </xf>
    <xf numFmtId="1" fontId="3" fillId="0" borderId="14" xfId="0" applyNumberFormat="1" applyFont="1" applyBorder="1" applyAlignment="1" applyProtection="1">
      <alignment horizontal="left" vertical="center"/>
      <protection locked="0"/>
    </xf>
    <xf numFmtId="14" fontId="3" fillId="0" borderId="14" xfId="0" applyNumberFormat="1" applyFont="1" applyBorder="1" applyAlignment="1" applyProtection="1">
      <alignment horizontal="left" vertical="center"/>
      <protection locked="0"/>
    </xf>
    <xf numFmtId="1" fontId="3" fillId="0" borderId="14" xfId="2" applyNumberFormat="1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3" fillId="0" borderId="25" xfId="2" applyFont="1" applyBorder="1" applyAlignment="1">
      <alignment vertical="center"/>
    </xf>
    <xf numFmtId="0" fontId="2" fillId="7" borderId="67" xfId="2" applyFont="1" applyFill="1" applyBorder="1" applyAlignment="1">
      <alignment horizontal="center" vertical="center"/>
    </xf>
    <xf numFmtId="0" fontId="2" fillId="2" borderId="11" xfId="2" applyFont="1" applyFill="1" applyBorder="1" applyAlignment="1">
      <alignment horizontal="center" vertical="center"/>
    </xf>
    <xf numFmtId="0" fontId="3" fillId="0" borderId="11" xfId="3" applyFont="1" applyBorder="1" applyAlignment="1">
      <alignment wrapText="1"/>
    </xf>
    <xf numFmtId="0" fontId="5" fillId="2" borderId="11" xfId="0" applyFont="1" applyFill="1" applyBorder="1" applyAlignment="1">
      <alignment horizontal="center" vertical="center"/>
    </xf>
    <xf numFmtId="0" fontId="3" fillId="5" borderId="0" xfId="0" applyFont="1" applyFill="1"/>
    <xf numFmtId="0" fontId="3" fillId="3" borderId="0" xfId="0" applyFont="1" applyFill="1"/>
    <xf numFmtId="0" fontId="3" fillId="4" borderId="0" xfId="0" applyFont="1" applyFill="1"/>
    <xf numFmtId="0" fontId="3" fillId="0" borderId="0" xfId="0" applyFont="1" applyAlignment="1">
      <alignment horizontal="center"/>
    </xf>
    <xf numFmtId="0" fontId="3" fillId="2" borderId="21" xfId="0" applyFont="1" applyFill="1" applyBorder="1" applyAlignment="1">
      <alignment vertical="center"/>
    </xf>
    <xf numFmtId="0" fontId="3" fillId="2" borderId="14" xfId="0" applyFont="1" applyFill="1" applyBorder="1" applyAlignment="1">
      <alignment horizontal="center"/>
    </xf>
    <xf numFmtId="0" fontId="3" fillId="0" borderId="14" xfId="0" applyFont="1" applyBorder="1"/>
    <xf numFmtId="0" fontId="3" fillId="2" borderId="15" xfId="0" applyFont="1" applyFill="1" applyBorder="1" applyAlignment="1">
      <alignment horizontal="center"/>
    </xf>
    <xf numFmtId="0" fontId="3" fillId="0" borderId="15" xfId="0" applyFont="1" applyBorder="1"/>
    <xf numFmtId="0" fontId="3" fillId="2" borderId="11" xfId="0" applyFont="1" applyFill="1" applyBorder="1" applyAlignment="1">
      <alignment horizontal="center"/>
    </xf>
    <xf numFmtId="0" fontId="3" fillId="0" borderId="11" xfId="0" applyFont="1" applyBorder="1"/>
    <xf numFmtId="0" fontId="3" fillId="2" borderId="29" xfId="0" applyFont="1" applyFill="1" applyBorder="1" applyAlignment="1">
      <alignment horizontal="center"/>
    </xf>
    <xf numFmtId="0" fontId="3" fillId="0" borderId="29" xfId="0" applyFont="1" applyBorder="1"/>
    <xf numFmtId="0" fontId="3" fillId="2" borderId="8" xfId="0" applyFont="1" applyFill="1" applyBorder="1" applyAlignment="1">
      <alignment horizontal="center"/>
    </xf>
    <xf numFmtId="0" fontId="3" fillId="0" borderId="8" xfId="0" applyFont="1" applyBorder="1"/>
    <xf numFmtId="0" fontId="3" fillId="0" borderId="24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4" xfId="3" applyFont="1" applyBorder="1" applyAlignment="1">
      <alignment horizontal="left" vertical="center"/>
    </xf>
    <xf numFmtId="0" fontId="3" fillId="0" borderId="20" xfId="3" applyFont="1" applyBorder="1" applyAlignment="1">
      <alignment horizontal="left" vertical="center"/>
    </xf>
    <xf numFmtId="0" fontId="5" fillId="4" borderId="11" xfId="0" applyFont="1" applyFill="1" applyBorder="1" applyAlignment="1">
      <alignment horizontal="center" vertical="center"/>
    </xf>
    <xf numFmtId="0" fontId="18" fillId="0" borderId="11" xfId="0" applyFont="1" applyBorder="1" applyAlignment="1">
      <alignment vertical="center"/>
    </xf>
    <xf numFmtId="0" fontId="37" fillId="10" borderId="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24" xfId="2" applyFont="1" applyBorder="1" applyAlignment="1">
      <alignment horizontal="left" vertical="center" wrapText="1"/>
    </xf>
    <xf numFmtId="0" fontId="3" fillId="0" borderId="29" xfId="2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1" fillId="0" borderId="0" xfId="2" applyAlignment="1">
      <alignment horizontal="center" vertical="center" wrapText="1"/>
    </xf>
    <xf numFmtId="0" fontId="1" fillId="0" borderId="0" xfId="2" applyAlignment="1">
      <alignment wrapText="1"/>
    </xf>
    <xf numFmtId="0" fontId="3" fillId="4" borderId="14" xfId="2" applyFont="1" applyFill="1" applyBorder="1" applyAlignment="1">
      <alignment horizontal="right" vertical="center" wrapText="1"/>
    </xf>
    <xf numFmtId="0" fontId="3" fillId="0" borderId="14" xfId="2" applyFont="1" applyBorder="1" applyAlignment="1">
      <alignment horizontal="left" vertical="center" wrapText="1"/>
    </xf>
    <xf numFmtId="0" fontId="3" fillId="4" borderId="8" xfId="2" applyFont="1" applyFill="1" applyBorder="1" applyAlignment="1">
      <alignment horizontal="right" vertical="center" wrapText="1"/>
    </xf>
    <xf numFmtId="0" fontId="3" fillId="0" borderId="8" xfId="2" applyFont="1" applyBorder="1" applyAlignment="1">
      <alignment horizontal="left" vertical="center" wrapText="1"/>
    </xf>
    <xf numFmtId="0" fontId="3" fillId="4" borderId="15" xfId="2" applyFont="1" applyFill="1" applyBorder="1" applyAlignment="1">
      <alignment horizontal="right" vertical="center" wrapText="1"/>
    </xf>
    <xf numFmtId="0" fontId="3" fillId="0" borderId="15" xfId="2" applyFont="1" applyBorder="1" applyAlignment="1">
      <alignment horizontal="left" vertical="center" wrapText="1"/>
    </xf>
    <xf numFmtId="0" fontId="3" fillId="0" borderId="34" xfId="2" applyFont="1" applyBorder="1" applyAlignment="1">
      <alignment horizontal="left" vertical="center" wrapText="1"/>
    </xf>
    <xf numFmtId="0" fontId="3" fillId="0" borderId="36" xfId="2" applyFont="1" applyBorder="1" applyAlignment="1">
      <alignment horizontal="left" vertical="center" wrapText="1"/>
    </xf>
    <xf numFmtId="0" fontId="5" fillId="0" borderId="0" xfId="2" applyFont="1" applyAlignment="1">
      <alignment horizontal="right" vertical="center" wrapText="1"/>
    </xf>
    <xf numFmtId="0" fontId="1" fillId="0" borderId="0" xfId="2" applyAlignment="1">
      <alignment horizontal="left" vertical="center" wrapText="1"/>
    </xf>
    <xf numFmtId="0" fontId="3" fillId="0" borderId="13" xfId="2" applyFont="1" applyBorder="1" applyAlignment="1">
      <alignment horizontal="left" vertical="center" wrapText="1"/>
    </xf>
    <xf numFmtId="0" fontId="5" fillId="0" borderId="13" xfId="2" applyFont="1" applyBorder="1" applyAlignment="1" applyProtection="1">
      <alignment horizontal="left" vertical="center" wrapText="1"/>
      <protection locked="0"/>
    </xf>
    <xf numFmtId="0" fontId="5" fillId="0" borderId="20" xfId="2" applyFont="1" applyBorder="1" applyAlignment="1" applyProtection="1">
      <alignment horizontal="left" vertical="center" wrapText="1"/>
      <protection locked="0"/>
    </xf>
    <xf numFmtId="0" fontId="3" fillId="0" borderId="14" xfId="2" applyFont="1" applyBorder="1" applyAlignment="1" applyProtection="1">
      <alignment horizontal="left" vertical="center" wrapText="1"/>
      <protection locked="0"/>
    </xf>
    <xf numFmtId="0" fontId="3" fillId="0" borderId="57" xfId="2" applyFont="1" applyBorder="1" applyAlignment="1" applyProtection="1">
      <alignment horizontal="left" vertical="center" wrapText="1"/>
      <protection locked="0"/>
    </xf>
    <xf numFmtId="0" fontId="3" fillId="0" borderId="25" xfId="2" applyFont="1" applyBorder="1" applyAlignment="1" applyProtection="1">
      <alignment horizontal="left" vertical="center" wrapText="1"/>
      <protection locked="0"/>
    </xf>
    <xf numFmtId="0" fontId="3" fillId="4" borderId="14" xfId="2" applyFont="1" applyFill="1" applyBorder="1" applyAlignment="1" applyProtection="1">
      <alignment horizontal="left" vertical="center" wrapText="1"/>
      <protection locked="0"/>
    </xf>
    <xf numFmtId="0" fontId="5" fillId="0" borderId="0" xfId="2" applyFont="1" applyAlignment="1">
      <alignment horizontal="center" vertical="center" wrapText="1"/>
    </xf>
    <xf numFmtId="0" fontId="3" fillId="0" borderId="0" xfId="2" applyFont="1" applyAlignment="1">
      <alignment wrapText="1"/>
    </xf>
    <xf numFmtId="0" fontId="21" fillId="0" borderId="9" xfId="2" applyFont="1" applyBorder="1" applyAlignment="1">
      <alignment wrapText="1"/>
    </xf>
    <xf numFmtId="0" fontId="3" fillId="0" borderId="0" xfId="2" applyFont="1" applyAlignment="1">
      <alignment horizontal="right" wrapText="1"/>
    </xf>
    <xf numFmtId="0" fontId="3" fillId="0" borderId="9" xfId="2" applyFont="1" applyBorder="1" applyAlignment="1">
      <alignment horizontal="right" wrapText="1"/>
    </xf>
    <xf numFmtId="0" fontId="1" fillId="0" borderId="8" xfId="0" applyFont="1" applyBorder="1" applyAlignment="1">
      <alignment horizontal="left" vertical="center" wrapText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 applyProtection="1">
      <alignment wrapText="1"/>
      <protection hidden="1"/>
    </xf>
    <xf numFmtId="0" fontId="10" fillId="3" borderId="14" xfId="0" applyFont="1" applyFill="1" applyBorder="1" applyAlignment="1">
      <alignment horizontal="right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10" fillId="3" borderId="8" xfId="0" applyFont="1" applyFill="1" applyBorder="1" applyAlignment="1">
      <alignment horizontal="right" vertical="center" wrapText="1"/>
    </xf>
    <xf numFmtId="0" fontId="3" fillId="0" borderId="16" xfId="0" applyFont="1" applyBorder="1" applyAlignment="1">
      <alignment horizontal="left" vertical="center" wrapText="1"/>
    </xf>
    <xf numFmtId="0" fontId="10" fillId="3" borderId="15" xfId="0" applyFont="1" applyFill="1" applyBorder="1" applyAlignment="1">
      <alignment horizontal="right" vertical="center" wrapText="1"/>
    </xf>
    <xf numFmtId="0" fontId="3" fillId="0" borderId="64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65" xfId="2" applyBorder="1" applyAlignment="1">
      <alignment horizontal="left" vertical="center" wrapText="1"/>
    </xf>
    <xf numFmtId="0" fontId="1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2" fillId="5" borderId="11" xfId="0" applyFont="1" applyFill="1" applyBorder="1" applyAlignment="1">
      <alignment horizontal="right" vertical="center" wrapText="1"/>
    </xf>
    <xf numFmtId="0" fontId="10" fillId="5" borderId="24" xfId="0" applyFont="1" applyFill="1" applyBorder="1" applyAlignment="1">
      <alignment horizontal="right" vertical="center" wrapText="1"/>
    </xf>
    <xf numFmtId="0" fontId="10" fillId="5" borderId="23" xfId="0" applyFont="1" applyFill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4" fontId="3" fillId="0" borderId="7" xfId="0" applyNumberFormat="1" applyFont="1" applyBorder="1" applyAlignment="1">
      <alignment vertical="center" wrapText="1"/>
    </xf>
    <xf numFmtId="0" fontId="10" fillId="5" borderId="19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37" fillId="0" borderId="15" xfId="0" applyFont="1" applyBorder="1" applyAlignment="1">
      <alignment horizontal="left" vertical="center" wrapText="1"/>
    </xf>
    <xf numFmtId="0" fontId="37" fillId="0" borderId="15" xfId="0" applyFont="1" applyBorder="1" applyAlignment="1">
      <alignment horizontal="left" vertical="center"/>
    </xf>
    <xf numFmtId="0" fontId="38" fillId="2" borderId="14" xfId="0" applyFont="1" applyFill="1" applyBorder="1" applyAlignment="1">
      <alignment horizontal="right" vertical="center"/>
    </xf>
    <xf numFmtId="0" fontId="1" fillId="0" borderId="0" xfId="0" applyFont="1" applyAlignment="1" applyProtection="1">
      <alignment horizontal="left" vertical="center"/>
      <protection hidden="1"/>
    </xf>
    <xf numFmtId="0" fontId="3" fillId="0" borderId="0" xfId="2" applyFont="1" applyAlignment="1">
      <alignment horizontal="left" wrapText="1"/>
    </xf>
    <xf numFmtId="0" fontId="39" fillId="0" borderId="0" xfId="0" applyFont="1" applyAlignment="1">
      <alignment vertical="center"/>
    </xf>
    <xf numFmtId="0" fontId="1" fillId="0" borderId="0" xfId="2" applyAlignment="1">
      <alignment horizontal="left" wrapText="1"/>
    </xf>
    <xf numFmtId="0" fontId="39" fillId="0" borderId="0" xfId="0" applyFont="1" applyAlignment="1">
      <alignment horizontal="left" vertical="center"/>
    </xf>
    <xf numFmtId="0" fontId="39" fillId="0" borderId="0" xfId="0" applyFont="1" applyAlignment="1" applyProtection="1">
      <alignment horizontal="left" vertical="center"/>
      <protection hidden="1"/>
    </xf>
    <xf numFmtId="0" fontId="39" fillId="0" borderId="0" xfId="2" applyFont="1" applyAlignment="1">
      <alignment horizontal="left" wrapText="1"/>
    </xf>
    <xf numFmtId="49" fontId="3" fillId="0" borderId="0" xfId="0" applyNumberFormat="1" applyFont="1" applyAlignment="1">
      <alignment horizontal="center" vertical="center"/>
    </xf>
    <xf numFmtId="0" fontId="37" fillId="0" borderId="0" xfId="0" applyFont="1"/>
    <xf numFmtId="0" fontId="28" fillId="2" borderId="14" xfId="0" applyFont="1" applyFill="1" applyBorder="1" applyAlignment="1">
      <alignment horizontal="right" vertical="center"/>
    </xf>
    <xf numFmtId="0" fontId="39" fillId="0" borderId="0" xfId="0" applyFont="1" applyAlignment="1">
      <alignment horizontal="left"/>
    </xf>
    <xf numFmtId="167" fontId="3" fillId="0" borderId="0" xfId="0" applyNumberFormat="1" applyFont="1" applyProtection="1"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0" fontId="39" fillId="0" borderId="0" xfId="0" applyFont="1"/>
    <xf numFmtId="0" fontId="39" fillId="0" borderId="0" xfId="0" applyFont="1" applyAlignment="1">
      <alignment horizontal="center" vertical="center"/>
    </xf>
    <xf numFmtId="0" fontId="3" fillId="4" borderId="8" xfId="2" applyFont="1" applyFill="1" applyBorder="1" applyAlignment="1">
      <alignment horizontal="left" vertical="center" wrapText="1"/>
    </xf>
    <xf numFmtId="0" fontId="39" fillId="0" borderId="0" xfId="2" applyFont="1" applyAlignment="1">
      <alignment horizontal="left" vertical="center" wrapText="1"/>
    </xf>
    <xf numFmtId="0" fontId="39" fillId="0" borderId="0" xfId="2" applyFont="1" applyAlignment="1">
      <alignment horizontal="left" vertical="center"/>
    </xf>
    <xf numFmtId="1" fontId="3" fillId="0" borderId="14" xfId="2" applyNumberFormat="1" applyFont="1" applyBorder="1" applyAlignment="1">
      <alignment horizontal="left" vertical="center" wrapText="1"/>
    </xf>
    <xf numFmtId="0" fontId="15" fillId="0" borderId="0" xfId="0" applyFont="1"/>
    <xf numFmtId="0" fontId="15" fillId="0" borderId="9" xfId="0" applyFont="1" applyBorder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9" xfId="0" applyFont="1" applyBorder="1" applyAlignment="1">
      <alignment horizontal="left"/>
    </xf>
    <xf numFmtId="0" fontId="3" fillId="0" borderId="9" xfId="0" applyFont="1" applyBorder="1" applyAlignment="1" applyProtection="1">
      <alignment horizontal="left" vertical="top" wrapText="1" readingOrder="1"/>
      <protection locked="0"/>
    </xf>
    <xf numFmtId="0" fontId="3" fillId="0" borderId="30" xfId="0" applyFont="1" applyBorder="1" applyAlignment="1" applyProtection="1">
      <alignment horizontal="left" vertical="top" wrapText="1" readingOrder="1"/>
      <protection locked="0"/>
    </xf>
    <xf numFmtId="0" fontId="3" fillId="0" borderId="13" xfId="0" applyFont="1" applyBorder="1" applyAlignment="1" applyProtection="1">
      <alignment horizontal="center" vertical="top" wrapText="1" readingOrder="1"/>
      <protection locked="0"/>
    </xf>
    <xf numFmtId="0" fontId="3" fillId="0" borderId="13" xfId="0" applyFont="1" applyBorder="1" applyAlignment="1" applyProtection="1">
      <alignment horizontal="left" vertical="top" wrapText="1" readingOrder="1"/>
      <protection locked="0"/>
    </xf>
    <xf numFmtId="0" fontId="3" fillId="0" borderId="20" xfId="0" applyFont="1" applyBorder="1" applyAlignment="1" applyProtection="1">
      <alignment horizontal="left" vertical="top" wrapText="1" readingOrder="1"/>
      <protection locked="0"/>
    </xf>
    <xf numFmtId="0" fontId="3" fillId="0" borderId="19" xfId="0" applyFont="1" applyBorder="1" applyAlignment="1" applyProtection="1">
      <alignment horizontal="left" vertical="top" readingOrder="1"/>
      <protection locked="0"/>
    </xf>
    <xf numFmtId="0" fontId="3" fillId="0" borderId="24" xfId="0" applyFont="1" applyBorder="1" applyAlignment="1" applyProtection="1">
      <alignment horizontal="left" vertical="top" readingOrder="1"/>
      <protection locked="0"/>
    </xf>
    <xf numFmtId="0" fontId="10" fillId="5" borderId="11" xfId="0" applyFont="1" applyFill="1" applyBorder="1" applyAlignment="1">
      <alignment horizontal="right" vertical="center" wrapText="1"/>
    </xf>
    <xf numFmtId="14" fontId="37" fillId="0" borderId="11" xfId="0" applyNumberFormat="1" applyFont="1" applyBorder="1" applyAlignment="1" applyProtection="1">
      <alignment horizontal="left" vertical="center"/>
      <protection locked="0"/>
    </xf>
    <xf numFmtId="0" fontId="37" fillId="0" borderId="11" xfId="0" applyFont="1" applyBorder="1" applyAlignment="1" applyProtection="1">
      <alignment horizontal="left" vertical="center"/>
      <protection locked="0"/>
    </xf>
    <xf numFmtId="14" fontId="37" fillId="0" borderId="14" xfId="0" applyNumberFormat="1" applyFont="1" applyBorder="1" applyAlignment="1" applyProtection="1">
      <alignment horizontal="left" vertical="center"/>
      <protection locked="0"/>
    </xf>
    <xf numFmtId="0" fontId="37" fillId="0" borderId="14" xfId="0" applyFont="1" applyBorder="1" applyAlignment="1" applyProtection="1">
      <alignment horizontal="left" vertical="center"/>
      <protection locked="0"/>
    </xf>
    <xf numFmtId="0" fontId="3" fillId="4" borderId="18" xfId="2" applyFont="1" applyFill="1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57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2" borderId="24" xfId="0" applyFont="1" applyFill="1" applyBorder="1" applyAlignment="1">
      <alignment horizontal="right" vertical="center"/>
    </xf>
    <xf numFmtId="0" fontId="1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7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3" fillId="0" borderId="16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8" xfId="0" applyFont="1" applyBorder="1" applyAlignment="1">
      <alignment horizontal="left" vertical="center"/>
    </xf>
    <xf numFmtId="0" fontId="3" fillId="0" borderId="14" xfId="0" applyFont="1" applyBorder="1" applyAlignment="1" applyProtection="1">
      <alignment horizontal="left" vertic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1" xfId="0" applyFont="1" applyBorder="1" applyAlignment="1" applyProtection="1">
      <alignment horizontal="left" vertical="center"/>
      <protection locked="0"/>
    </xf>
    <xf numFmtId="0" fontId="0" fillId="0" borderId="13" xfId="0" applyBorder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22" xfId="0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0" fontId="37" fillId="0" borderId="11" xfId="0" applyFont="1" applyBorder="1" applyAlignment="1" applyProtection="1">
      <alignment horizontal="left" vertical="center"/>
      <protection locked="0"/>
    </xf>
    <xf numFmtId="0" fontId="37" fillId="0" borderId="14" xfId="0" applyFont="1" applyBorder="1" applyAlignment="1" applyProtection="1">
      <alignment horizontal="left" vertical="center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18" fillId="2" borderId="24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29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166" fontId="3" fillId="0" borderId="9" xfId="0" applyNumberFormat="1" applyFont="1" applyBorder="1" applyAlignment="1">
      <alignment horizontal="left" vertical="center" wrapText="1"/>
    </xf>
    <xf numFmtId="166" fontId="3" fillId="0" borderId="3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18" fillId="5" borderId="24" xfId="0" applyFont="1" applyFill="1" applyBorder="1" applyAlignment="1">
      <alignment horizontal="center" wrapText="1"/>
    </xf>
    <xf numFmtId="0" fontId="0" fillId="5" borderId="13" xfId="0" applyFill="1" applyBorder="1" applyAlignment="1">
      <alignment horizontal="center" wrapText="1"/>
    </xf>
    <xf numFmtId="0" fontId="0" fillId="5" borderId="20" xfId="0" applyFill="1" applyBorder="1" applyAlignment="1">
      <alignment horizont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14" fontId="3" fillId="0" borderId="24" xfId="0" applyNumberFormat="1" applyFont="1" applyBorder="1" applyAlignment="1" applyProtection="1">
      <alignment horizontal="left" vertical="center" wrapText="1" shrinkToFit="1"/>
      <protection locked="0"/>
    </xf>
    <xf numFmtId="0" fontId="3" fillId="0" borderId="13" xfId="0" applyFont="1" applyBorder="1" applyAlignment="1" applyProtection="1">
      <alignment horizontal="left" vertical="center" wrapText="1" shrinkToFit="1"/>
      <protection locked="0"/>
    </xf>
    <xf numFmtId="0" fontId="3" fillId="0" borderId="20" xfId="0" applyFont="1" applyBorder="1" applyAlignment="1" applyProtection="1">
      <alignment horizontal="left" vertical="center" wrapText="1" shrinkToFit="1"/>
      <protection locked="0"/>
    </xf>
    <xf numFmtId="0" fontId="13" fillId="5" borderId="23" xfId="0" applyFont="1" applyFill="1" applyBorder="1" applyAlignment="1">
      <alignment horizontal="left" wrapText="1"/>
    </xf>
    <xf numFmtId="0" fontId="13" fillId="5" borderId="10" xfId="0" applyFont="1" applyFill="1" applyBorder="1" applyAlignment="1">
      <alignment horizontal="left" wrapText="1"/>
    </xf>
    <xf numFmtId="0" fontId="13" fillId="5" borderId="22" xfId="0" applyFont="1" applyFill="1" applyBorder="1" applyAlignment="1">
      <alignment horizontal="left" wrapText="1"/>
    </xf>
    <xf numFmtId="0" fontId="3" fillId="0" borderId="19" xfId="0" applyFont="1" applyBorder="1" applyAlignment="1" applyProtection="1">
      <alignment horizontal="left" vertical="top" wrapText="1" readingOrder="1"/>
      <protection locked="0"/>
    </xf>
    <xf numFmtId="0" fontId="3" fillId="0" borderId="9" xfId="0" applyFont="1" applyBorder="1" applyAlignment="1" applyProtection="1">
      <alignment horizontal="left" vertical="top" wrapText="1" readingOrder="1"/>
      <protection locked="0"/>
    </xf>
    <xf numFmtId="0" fontId="3" fillId="0" borderId="30" xfId="0" applyFont="1" applyBorder="1" applyAlignment="1" applyProtection="1">
      <alignment horizontal="left" vertical="top" wrapText="1" readingOrder="1"/>
      <protection locked="0"/>
    </xf>
    <xf numFmtId="0" fontId="3" fillId="0" borderId="0" xfId="0" applyFont="1" applyAlignment="1">
      <alignment vertical="top" wrapText="1" readingOrder="1"/>
    </xf>
    <xf numFmtId="0" fontId="5" fillId="0" borderId="19" xfId="0" applyFont="1" applyBorder="1" applyAlignment="1" applyProtection="1">
      <alignment horizontal="left" vertical="center" wrapText="1" readingOrder="1"/>
      <protection locked="0"/>
    </xf>
    <xf numFmtId="0" fontId="5" fillId="0" borderId="9" xfId="0" applyFont="1" applyBorder="1" applyAlignment="1" applyProtection="1">
      <alignment horizontal="left" vertical="center" wrapText="1" readingOrder="1"/>
      <protection locked="0"/>
    </xf>
    <xf numFmtId="0" fontId="5" fillId="0" borderId="30" xfId="0" applyFont="1" applyBorder="1" applyAlignment="1" applyProtection="1">
      <alignment horizontal="left" vertical="center" wrapText="1" readingOrder="1"/>
      <protection locked="0"/>
    </xf>
    <xf numFmtId="0" fontId="5" fillId="0" borderId="24" xfId="0" applyFont="1" applyBorder="1" applyAlignment="1" applyProtection="1">
      <alignment horizontal="left" vertical="top" wrapText="1" readingOrder="1"/>
      <protection locked="0"/>
    </xf>
    <xf numFmtId="0" fontId="5" fillId="0" borderId="13" xfId="0" applyFont="1" applyBorder="1" applyAlignment="1" applyProtection="1">
      <alignment horizontal="left" vertical="top" wrapText="1" readingOrder="1"/>
      <protection locked="0"/>
    </xf>
    <xf numFmtId="0" fontId="5" fillId="0" borderId="20" xfId="0" applyFont="1" applyBorder="1" applyAlignment="1" applyProtection="1">
      <alignment horizontal="left" vertical="top" wrapText="1" readingOrder="1"/>
      <protection locked="0"/>
    </xf>
    <xf numFmtId="0" fontId="18" fillId="5" borderId="24" xfId="0" applyFon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14" fontId="3" fillId="0" borderId="0" xfId="0" applyNumberFormat="1" applyFont="1" applyAlignment="1" applyProtection="1">
      <alignment horizontal="left"/>
      <protection locked="0"/>
    </xf>
    <xf numFmtId="0" fontId="10" fillId="5" borderId="24" xfId="0" applyFont="1" applyFill="1" applyBorder="1" applyAlignment="1">
      <alignment horizontal="left" vertical="center" wrapText="1"/>
    </xf>
    <xf numFmtId="0" fontId="10" fillId="5" borderId="13" xfId="0" applyFont="1" applyFill="1" applyBorder="1" applyAlignment="1">
      <alignment horizontal="left" vertical="center" wrapText="1"/>
    </xf>
    <xf numFmtId="0" fontId="10" fillId="5" borderId="31" xfId="0" applyFont="1" applyFill="1" applyBorder="1" applyAlignment="1">
      <alignment horizontal="right" vertical="center"/>
    </xf>
    <xf numFmtId="0" fontId="10" fillId="5" borderId="7" xfId="0" applyFont="1" applyFill="1" applyBorder="1" applyAlignment="1">
      <alignment horizontal="right" vertical="center"/>
    </xf>
    <xf numFmtId="0" fontId="10" fillId="5" borderId="28" xfId="0" applyFont="1" applyFill="1" applyBorder="1" applyAlignment="1">
      <alignment horizontal="right" vertical="center"/>
    </xf>
    <xf numFmtId="0" fontId="10" fillId="5" borderId="6" xfId="0" applyFont="1" applyFill="1" applyBorder="1" applyAlignment="1">
      <alignment horizontal="right" vertical="center"/>
    </xf>
    <xf numFmtId="0" fontId="10" fillId="5" borderId="19" xfId="0" applyFont="1" applyFill="1" applyBorder="1" applyAlignment="1">
      <alignment horizontal="right" vertical="center"/>
    </xf>
    <xf numFmtId="0" fontId="10" fillId="5" borderId="30" xfId="0" applyFont="1" applyFill="1" applyBorder="1" applyAlignment="1">
      <alignment horizontal="right" vertical="center"/>
    </xf>
    <xf numFmtId="0" fontId="18" fillId="5" borderId="25" xfId="0" applyFont="1" applyFill="1" applyBorder="1" applyAlignment="1">
      <alignment horizontal="center"/>
    </xf>
    <xf numFmtId="0" fontId="3" fillId="0" borderId="25" xfId="0" applyFont="1" applyBorder="1" applyAlignment="1">
      <alignment horizontal="left" vertical="center"/>
    </xf>
    <xf numFmtId="0" fontId="14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3" fillId="0" borderId="3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56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56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19" xfId="0" applyFont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 applyProtection="1">
      <alignment horizontal="center" vertical="top" wrapText="1"/>
      <protection locked="0"/>
    </xf>
    <xf numFmtId="0" fontId="1" fillId="0" borderId="30" xfId="0" applyFont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3" fillId="5" borderId="23" xfId="0" applyFont="1" applyFill="1" applyBorder="1" applyAlignment="1">
      <alignment horizontal="left" vertical="top" wrapText="1"/>
    </xf>
    <xf numFmtId="0" fontId="13" fillId="5" borderId="10" xfId="0" applyFont="1" applyFill="1" applyBorder="1" applyAlignment="1">
      <alignment horizontal="left" vertical="top" wrapText="1"/>
    </xf>
    <xf numFmtId="0" fontId="13" fillId="5" borderId="22" xfId="0" applyFont="1" applyFill="1" applyBorder="1" applyAlignment="1">
      <alignment horizontal="left" vertical="top" wrapText="1"/>
    </xf>
    <xf numFmtId="0" fontId="3" fillId="0" borderId="24" xfId="2" applyFont="1" applyBorder="1" applyAlignment="1" applyProtection="1">
      <alignment horizontal="center" vertical="center" wrapText="1"/>
      <protection locked="0"/>
    </xf>
    <xf numFmtId="0" fontId="3" fillId="0" borderId="20" xfId="2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" fillId="11" borderId="24" xfId="2" applyFont="1" applyFill="1" applyBorder="1" applyAlignment="1">
      <alignment horizontal="left" vertical="center" wrapText="1"/>
    </xf>
    <xf numFmtId="0" fontId="3" fillId="11" borderId="20" xfId="2" applyFont="1" applyFill="1" applyBorder="1" applyAlignment="1">
      <alignment horizontal="left" vertical="center" wrapText="1"/>
    </xf>
    <xf numFmtId="0" fontId="3" fillId="0" borderId="24" xfId="2" applyFont="1" applyBorder="1" applyAlignment="1">
      <alignment horizontal="left" vertical="center" wrapText="1"/>
    </xf>
    <xf numFmtId="0" fontId="3" fillId="0" borderId="20" xfId="2" applyFont="1" applyBorder="1" applyAlignment="1">
      <alignment horizontal="left" vertical="center" wrapText="1"/>
    </xf>
    <xf numFmtId="0" fontId="2" fillId="2" borderId="24" xfId="2" applyFont="1" applyFill="1" applyBorder="1" applyAlignment="1">
      <alignment horizontal="left" vertical="center"/>
    </xf>
    <xf numFmtId="0" fontId="2" fillId="2" borderId="20" xfId="2" applyFont="1" applyFill="1" applyBorder="1" applyAlignment="1">
      <alignment horizontal="left" vertical="center"/>
    </xf>
    <xf numFmtId="0" fontId="2" fillId="7" borderId="24" xfId="2" applyFont="1" applyFill="1" applyBorder="1" applyAlignment="1">
      <alignment horizontal="center" vertical="center" wrapText="1"/>
    </xf>
    <xf numFmtId="0" fontId="2" fillId="7" borderId="20" xfId="2" applyFont="1" applyFill="1" applyBorder="1" applyAlignment="1">
      <alignment horizontal="center" vertical="center" wrapText="1"/>
    </xf>
    <xf numFmtId="0" fontId="5" fillId="3" borderId="41" xfId="2" applyFont="1" applyFill="1" applyBorder="1" applyAlignment="1">
      <alignment horizontal="left" vertical="center"/>
    </xf>
    <xf numFmtId="0" fontId="5" fillId="3" borderId="0" xfId="2" applyFont="1" applyFill="1" applyAlignment="1">
      <alignment horizontal="left" vertical="center"/>
    </xf>
    <xf numFmtId="0" fontId="5" fillId="3" borderId="12" xfId="2" applyFont="1" applyFill="1" applyBorder="1" applyAlignment="1">
      <alignment horizontal="left" vertical="center"/>
    </xf>
    <xf numFmtId="0" fontId="18" fillId="3" borderId="24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10" fillId="3" borderId="23" xfId="0" applyFont="1" applyFill="1" applyBorder="1" applyAlignment="1">
      <alignment horizontal="left" vertical="center"/>
    </xf>
    <xf numFmtId="0" fontId="10" fillId="3" borderId="22" xfId="0" applyFont="1" applyFill="1" applyBorder="1" applyAlignment="1">
      <alignment horizontal="left" vertical="center"/>
    </xf>
    <xf numFmtId="0" fontId="10" fillId="3" borderId="41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left" vertical="center"/>
    </xf>
    <xf numFmtId="0" fontId="10" fillId="3" borderId="19" xfId="0" applyFont="1" applyFill="1" applyBorder="1" applyAlignment="1">
      <alignment horizontal="left" vertical="center"/>
    </xf>
    <xf numFmtId="0" fontId="10" fillId="3" borderId="30" xfId="0" applyFont="1" applyFill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5" fillId="2" borderId="24" xfId="2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" fontId="3" fillId="0" borderId="3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24" xfId="2" applyFont="1" applyBorder="1" applyAlignment="1">
      <alignment horizontal="left" vertical="center"/>
    </xf>
    <xf numFmtId="0" fontId="3" fillId="0" borderId="20" xfId="2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10" fillId="3" borderId="23" xfId="0" applyFont="1" applyFill="1" applyBorder="1" applyAlignment="1">
      <alignment horizontal="left" vertical="center" wrapText="1"/>
    </xf>
    <xf numFmtId="0" fontId="10" fillId="3" borderId="10" xfId="0" applyFont="1" applyFill="1" applyBorder="1" applyAlignment="1">
      <alignment horizontal="left" vertical="center" wrapText="1"/>
    </xf>
    <xf numFmtId="0" fontId="10" fillId="3" borderId="22" xfId="0" applyFont="1" applyFill="1" applyBorder="1" applyAlignment="1">
      <alignment horizontal="left" vertical="center" wrapText="1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left" vertical="top" wrapText="1"/>
      <protection locked="0"/>
    </xf>
    <xf numFmtId="0" fontId="0" fillId="3" borderId="13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0" fillId="3" borderId="16" xfId="0" applyFont="1" applyFill="1" applyBorder="1" applyAlignment="1">
      <alignment horizontal="right" vertical="center"/>
    </xf>
    <xf numFmtId="0" fontId="10" fillId="3" borderId="25" xfId="0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0" fontId="18" fillId="3" borderId="24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8" fillId="0" borderId="9" xfId="0" applyFont="1" applyBorder="1" applyAlignment="1">
      <alignment horizontal="right" wrapText="1"/>
    </xf>
    <xf numFmtId="0" fontId="10" fillId="3" borderId="16" xfId="0" applyFont="1" applyFill="1" applyBorder="1" applyAlignment="1">
      <alignment horizontal="right" vertical="center" wrapText="1"/>
    </xf>
    <xf numFmtId="0" fontId="10" fillId="3" borderId="25" xfId="0" applyFont="1" applyFill="1" applyBorder="1" applyAlignment="1">
      <alignment horizontal="righ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left" vertical="center" wrapText="1"/>
    </xf>
    <xf numFmtId="0" fontId="10" fillId="3" borderId="20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0" borderId="19" xfId="0" applyFont="1" applyBorder="1" applyAlignment="1" applyProtection="1">
      <alignment horizontal="center" vertical="top" wrapText="1"/>
      <protection locked="0"/>
    </xf>
    <xf numFmtId="0" fontId="3" fillId="0" borderId="9" xfId="0" applyFont="1" applyBorder="1" applyAlignment="1" applyProtection="1">
      <alignment horizontal="center" vertical="top" wrapText="1"/>
      <protection locked="0"/>
    </xf>
    <xf numFmtId="0" fontId="3" fillId="0" borderId="30" xfId="0" applyFont="1" applyBorder="1" applyAlignment="1" applyProtection="1">
      <alignment horizontal="center" vertical="top" wrapText="1"/>
      <protection locked="0"/>
    </xf>
    <xf numFmtId="0" fontId="3" fillId="0" borderId="2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22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13" fillId="2" borderId="38" xfId="0" applyFont="1" applyFill="1" applyBorder="1" applyAlignment="1">
      <alignment horizontal="left" vertical="center" wrapText="1"/>
    </xf>
    <xf numFmtId="0" fontId="13" fillId="2" borderId="39" xfId="0" applyFont="1" applyFill="1" applyBorder="1" applyAlignment="1">
      <alignment horizontal="left" vertical="center" wrapText="1"/>
    </xf>
    <xf numFmtId="0" fontId="13" fillId="2" borderId="40" xfId="0" applyFont="1" applyFill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13" fillId="2" borderId="38" xfId="0" applyFont="1" applyFill="1" applyBorder="1" applyAlignment="1">
      <alignment horizontal="left" vertical="center"/>
    </xf>
    <xf numFmtId="0" fontId="13" fillId="2" borderId="39" xfId="0" applyFont="1" applyFill="1" applyBorder="1" applyAlignment="1">
      <alignment horizontal="left" vertical="center"/>
    </xf>
    <xf numFmtId="0" fontId="13" fillId="2" borderId="40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10" fillId="3" borderId="24" xfId="0" applyFont="1" applyFill="1" applyBorder="1" applyAlignment="1">
      <alignment horizontal="left" vertical="center"/>
    </xf>
    <xf numFmtId="0" fontId="10" fillId="3" borderId="13" xfId="0" applyFont="1" applyFill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0" fillId="3" borderId="20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right"/>
    </xf>
    <xf numFmtId="0" fontId="3" fillId="0" borderId="9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24" xfId="2" applyFont="1" applyBorder="1" applyAlignment="1" applyProtection="1">
      <alignment horizontal="left" vertical="center" wrapText="1"/>
      <protection locked="0"/>
    </xf>
    <xf numFmtId="0" fontId="3" fillId="0" borderId="20" xfId="2" applyFont="1" applyBorder="1" applyAlignment="1" applyProtection="1">
      <alignment horizontal="left" vertical="center" wrapText="1"/>
      <protection locked="0"/>
    </xf>
    <xf numFmtId="0" fontId="1" fillId="0" borderId="0" xfId="2" applyAlignment="1">
      <alignment horizontal="left" vertical="center"/>
    </xf>
    <xf numFmtId="0" fontId="18" fillId="4" borderId="24" xfId="2" applyFont="1" applyFill="1" applyBorder="1" applyAlignment="1">
      <alignment horizontal="center" vertical="center"/>
    </xf>
    <xf numFmtId="0" fontId="1" fillId="4" borderId="13" xfId="2" applyFill="1" applyBorder="1" applyAlignment="1">
      <alignment horizontal="center" vertical="center"/>
    </xf>
    <xf numFmtId="0" fontId="1" fillId="4" borderId="20" xfId="2" applyFill="1" applyBorder="1" applyAlignment="1">
      <alignment horizontal="center" vertical="center"/>
    </xf>
    <xf numFmtId="0" fontId="3" fillId="0" borderId="9" xfId="2" applyFont="1" applyBorder="1" applyAlignment="1">
      <alignment horizontal="left" vertical="center"/>
    </xf>
    <xf numFmtId="0" fontId="3" fillId="0" borderId="30" xfId="2" applyFont="1" applyBorder="1" applyAlignment="1">
      <alignment horizontal="left" vertical="center"/>
    </xf>
    <xf numFmtId="0" fontId="10" fillId="4" borderId="23" xfId="2" applyFont="1" applyFill="1" applyBorder="1" applyAlignment="1">
      <alignment horizontal="left" vertical="center"/>
    </xf>
    <xf numFmtId="0" fontId="10" fillId="4" borderId="22" xfId="2" applyFont="1" applyFill="1" applyBorder="1" applyAlignment="1">
      <alignment horizontal="left" vertical="center"/>
    </xf>
    <xf numFmtId="0" fontId="10" fillId="4" borderId="16" xfId="2" applyFont="1" applyFill="1" applyBorder="1" applyAlignment="1">
      <alignment horizontal="right" vertical="center"/>
    </xf>
    <xf numFmtId="0" fontId="10" fillId="4" borderId="25" xfId="2" applyFont="1" applyFill="1" applyBorder="1" applyAlignment="1">
      <alignment horizontal="right" vertical="center"/>
    </xf>
    <xf numFmtId="0" fontId="3" fillId="0" borderId="2" xfId="2" applyFont="1" applyBorder="1" applyAlignment="1">
      <alignment horizontal="left" vertical="center"/>
    </xf>
    <xf numFmtId="0" fontId="3" fillId="0" borderId="57" xfId="2" applyFont="1" applyBorder="1" applyAlignment="1">
      <alignment horizontal="left" vertical="center"/>
    </xf>
    <xf numFmtId="0" fontId="3" fillId="0" borderId="28" xfId="2" applyFont="1" applyBorder="1" applyAlignment="1" applyProtection="1">
      <alignment horizontal="center" vertical="center" wrapText="1"/>
      <protection locked="0"/>
    </xf>
    <xf numFmtId="0" fontId="3" fillId="0" borderId="5" xfId="2" applyFont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0" fontId="3" fillId="0" borderId="17" xfId="2" applyFont="1" applyBorder="1" applyAlignment="1" applyProtection="1">
      <alignment horizontal="center" vertical="center" wrapText="1"/>
      <protection locked="0"/>
    </xf>
    <xf numFmtId="0" fontId="3" fillId="0" borderId="3" xfId="2" applyFont="1" applyBorder="1" applyAlignment="1" applyProtection="1">
      <alignment horizontal="center" vertical="center" wrapText="1"/>
      <protection locked="0"/>
    </xf>
    <xf numFmtId="0" fontId="3" fillId="0" borderId="4" xfId="2" applyFont="1" applyBorder="1" applyAlignment="1" applyProtection="1">
      <alignment horizontal="center" vertical="center" wrapText="1"/>
      <protection locked="0"/>
    </xf>
    <xf numFmtId="0" fontId="10" fillId="4" borderId="23" xfId="2" applyFont="1" applyFill="1" applyBorder="1" applyAlignment="1">
      <alignment horizontal="center" vertical="center"/>
    </xf>
    <xf numFmtId="0" fontId="10" fillId="4" borderId="22" xfId="2" applyFont="1" applyFill="1" applyBorder="1" applyAlignment="1">
      <alignment horizontal="center" vertical="center"/>
    </xf>
    <xf numFmtId="0" fontId="3" fillId="0" borderId="56" xfId="2" applyFont="1" applyBorder="1" applyAlignment="1" applyProtection="1">
      <alignment horizontal="center" vertical="center" wrapText="1"/>
      <protection locked="0"/>
    </xf>
    <xf numFmtId="0" fontId="3" fillId="0" borderId="2" xfId="2" applyFont="1" applyBorder="1" applyAlignment="1" applyProtection="1">
      <alignment horizontal="center" vertical="center" wrapText="1"/>
      <protection locked="0"/>
    </xf>
    <xf numFmtId="0" fontId="3" fillId="0" borderId="57" xfId="2" applyFont="1" applyBorder="1" applyAlignment="1" applyProtection="1">
      <alignment horizontal="center" vertical="center" wrapText="1"/>
      <protection locked="0"/>
    </xf>
    <xf numFmtId="0" fontId="10" fillId="4" borderId="10" xfId="2" applyFont="1" applyFill="1" applyBorder="1" applyAlignment="1">
      <alignment horizontal="left" vertical="center"/>
    </xf>
    <xf numFmtId="0" fontId="3" fillId="0" borderId="25" xfId="2" applyFont="1" applyBorder="1" applyAlignment="1" applyProtection="1">
      <alignment horizontal="left" vertical="center" wrapText="1"/>
      <protection locked="0"/>
    </xf>
    <xf numFmtId="0" fontId="3" fillId="4" borderId="14" xfId="2" applyFont="1" applyFill="1" applyBorder="1" applyAlignment="1" applyProtection="1">
      <alignment horizontal="left" vertical="center" wrapText="1"/>
      <protection locked="0"/>
    </xf>
    <xf numFmtId="0" fontId="3" fillId="0" borderId="29" xfId="2" applyFont="1" applyBorder="1" applyAlignment="1" applyProtection="1">
      <alignment horizontal="left" vertical="center" wrapText="1"/>
      <protection locked="0"/>
    </xf>
    <xf numFmtId="0" fontId="3" fillId="0" borderId="0" xfId="2" applyFont="1" applyAlignment="1">
      <alignment horizontal="left" vertical="center" wrapText="1"/>
    </xf>
    <xf numFmtId="0" fontId="18" fillId="4" borderId="24" xfId="2" applyFont="1" applyFill="1" applyBorder="1" applyAlignment="1">
      <alignment horizontal="center" vertical="center" wrapText="1"/>
    </xf>
    <xf numFmtId="0" fontId="1" fillId="4" borderId="13" xfId="2" applyFill="1" applyBorder="1" applyAlignment="1">
      <alignment horizontal="center" vertical="center" wrapText="1"/>
    </xf>
    <xf numFmtId="0" fontId="1" fillId="4" borderId="20" xfId="2" applyFill="1" applyBorder="1" applyAlignment="1">
      <alignment horizontal="center" vertical="center" wrapText="1"/>
    </xf>
    <xf numFmtId="0" fontId="3" fillId="4" borderId="16" xfId="2" applyFont="1" applyFill="1" applyBorder="1" applyAlignment="1">
      <alignment horizontal="right" vertical="center" wrapText="1"/>
    </xf>
    <xf numFmtId="0" fontId="3" fillId="4" borderId="25" xfId="2" applyFont="1" applyFill="1" applyBorder="1" applyAlignment="1">
      <alignment horizontal="right" vertical="center" wrapText="1"/>
    </xf>
    <xf numFmtId="0" fontId="3" fillId="0" borderId="1" xfId="2" applyFont="1" applyBorder="1" applyAlignment="1">
      <alignment horizontal="left" vertical="center" wrapText="1"/>
    </xf>
    <xf numFmtId="0" fontId="3" fillId="0" borderId="7" xfId="2" applyFont="1" applyBorder="1" applyAlignment="1">
      <alignment horizontal="left" vertical="center" wrapText="1"/>
    </xf>
    <xf numFmtId="0" fontId="3" fillId="0" borderId="9" xfId="2" applyFont="1" applyBorder="1" applyAlignment="1">
      <alignment horizontal="left" vertical="center" wrapText="1"/>
    </xf>
    <xf numFmtId="0" fontId="3" fillId="0" borderId="30" xfId="2" applyFont="1" applyBorder="1" applyAlignment="1">
      <alignment horizontal="left" vertical="center" wrapText="1"/>
    </xf>
    <xf numFmtId="0" fontId="3" fillId="4" borderId="18" xfId="2" applyFont="1" applyFill="1" applyBorder="1" applyAlignment="1">
      <alignment horizontal="left" vertical="center" wrapText="1"/>
    </xf>
    <xf numFmtId="0" fontId="3" fillId="0" borderId="14" xfId="2" applyFont="1" applyBorder="1" applyAlignment="1" applyProtection="1">
      <alignment horizontal="left" vertical="center" wrapText="1"/>
      <protection locked="0"/>
    </xf>
    <xf numFmtId="0" fontId="3" fillId="0" borderId="11" xfId="2" applyFont="1" applyBorder="1" applyAlignment="1">
      <alignment horizontal="right" vertical="center" wrapText="1"/>
    </xf>
    <xf numFmtId="0" fontId="3" fillId="0" borderId="24" xfId="6" applyFont="1" applyBorder="1" applyAlignment="1">
      <alignment horizontal="center" vertical="center" wrapText="1"/>
    </xf>
    <xf numFmtId="0" fontId="3" fillId="0" borderId="20" xfId="6" applyFont="1" applyBorder="1" applyAlignment="1">
      <alignment horizontal="center" vertical="center" wrapText="1"/>
    </xf>
    <xf numFmtId="0" fontId="5" fillId="0" borderId="11" xfId="2" applyFont="1" applyBorder="1" applyAlignment="1">
      <alignment horizontal="right" vertical="center" wrapText="1"/>
    </xf>
    <xf numFmtId="0" fontId="5" fillId="0" borderId="24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/>
    </xf>
    <xf numFmtId="0" fontId="3" fillId="0" borderId="24" xfId="6" applyFont="1" applyBorder="1" applyAlignment="1" applyProtection="1">
      <alignment horizontal="center" vertical="center" wrapText="1"/>
      <protection locked="0"/>
    </xf>
    <xf numFmtId="0" fontId="3" fillId="0" borderId="20" xfId="6" applyFont="1" applyBorder="1" applyAlignment="1" applyProtection="1">
      <alignment horizontal="center" vertical="center" wrapText="1"/>
      <protection locked="0"/>
    </xf>
    <xf numFmtId="0" fontId="3" fillId="7" borderId="24" xfId="2" applyFont="1" applyFill="1" applyBorder="1" applyAlignment="1">
      <alignment horizontal="right" vertical="center" wrapText="1"/>
    </xf>
    <xf numFmtId="0" fontId="3" fillId="7" borderId="20" xfId="2" applyFont="1" applyFill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/>
    </xf>
    <xf numFmtId="0" fontId="3" fillId="9" borderId="24" xfId="6" applyFont="1" applyFill="1" applyBorder="1" applyAlignment="1">
      <alignment horizontal="center" vertical="center" wrapText="1"/>
    </xf>
    <xf numFmtId="0" fontId="3" fillId="9" borderId="20" xfId="6" applyFont="1" applyFill="1" applyBorder="1" applyAlignment="1">
      <alignment horizontal="center" vertical="center" wrapText="1"/>
    </xf>
    <xf numFmtId="0" fontId="3" fillId="7" borderId="24" xfId="6" applyFont="1" applyFill="1" applyBorder="1" applyAlignment="1">
      <alignment horizontal="center" vertical="center" wrapText="1"/>
    </xf>
    <xf numFmtId="0" fontId="3" fillId="7" borderId="20" xfId="6" applyFont="1" applyFill="1" applyBorder="1" applyAlignment="1">
      <alignment horizontal="center" vertical="center" wrapText="1"/>
    </xf>
    <xf numFmtId="0" fontId="3" fillId="0" borderId="24" xfId="3" applyFont="1" applyBorder="1" applyAlignment="1">
      <alignment horizontal="left" vertical="center"/>
    </xf>
    <xf numFmtId="0" fontId="3" fillId="0" borderId="20" xfId="3" applyFont="1" applyBorder="1" applyAlignment="1">
      <alignment horizontal="left" vertical="center"/>
    </xf>
    <xf numFmtId="0" fontId="3" fillId="0" borderId="24" xfId="3" applyFont="1" applyBorder="1" applyAlignment="1">
      <alignment horizontal="left" vertical="center" wrapText="1"/>
    </xf>
    <xf numFmtId="0" fontId="3" fillId="0" borderId="20" xfId="3" applyFont="1" applyBorder="1" applyAlignment="1">
      <alignment horizontal="left" vertical="center" wrapText="1"/>
    </xf>
    <xf numFmtId="0" fontId="5" fillId="0" borderId="24" xfId="3" applyFont="1" applyBorder="1" applyAlignment="1">
      <alignment horizontal="center" vertical="center"/>
    </xf>
    <xf numFmtId="0" fontId="5" fillId="0" borderId="20" xfId="3" applyFont="1" applyBorder="1" applyAlignment="1">
      <alignment horizontal="center" vertical="center"/>
    </xf>
    <xf numFmtId="0" fontId="3" fillId="7" borderId="24" xfId="3" applyFont="1" applyFill="1" applyBorder="1" applyAlignment="1">
      <alignment horizontal="center" vertical="center"/>
    </xf>
    <xf numFmtId="0" fontId="3" fillId="7" borderId="20" xfId="3" applyFont="1" applyFill="1" applyBorder="1" applyAlignment="1">
      <alignment horizontal="center" vertical="center"/>
    </xf>
    <xf numFmtId="0" fontId="35" fillId="7" borderId="24" xfId="6" applyFont="1" applyFill="1" applyBorder="1" applyAlignment="1" applyProtection="1">
      <alignment horizontal="center" vertical="center" wrapText="1"/>
      <protection locked="0"/>
    </xf>
    <xf numFmtId="0" fontId="35" fillId="7" borderId="20" xfId="6" applyFont="1" applyFill="1" applyBorder="1" applyAlignment="1" applyProtection="1">
      <alignment horizontal="center" vertical="center" wrapText="1"/>
      <protection locked="0"/>
    </xf>
    <xf numFmtId="0" fontId="1" fillId="6" borderId="24" xfId="6" applyFill="1" applyBorder="1" applyAlignment="1">
      <alignment horizontal="center" vertical="center" wrapText="1"/>
    </xf>
    <xf numFmtId="0" fontId="1" fillId="6" borderId="20" xfId="6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left" vertical="center"/>
    </xf>
    <xf numFmtId="0" fontId="18" fillId="4" borderId="13" xfId="0" applyFont="1" applyFill="1" applyBorder="1" applyAlignment="1">
      <alignment horizontal="left" vertical="center"/>
    </xf>
    <xf numFmtId="0" fontId="18" fillId="4" borderId="20" xfId="0" applyFont="1" applyFill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" fillId="4" borderId="23" xfId="2" applyFill="1" applyBorder="1" applyAlignment="1">
      <alignment horizontal="left" vertical="center" wrapText="1"/>
    </xf>
    <xf numFmtId="0" fontId="1" fillId="4" borderId="10" xfId="2" applyFill="1" applyBorder="1" applyAlignment="1">
      <alignment horizontal="left" vertical="center" wrapText="1"/>
    </xf>
    <xf numFmtId="0" fontId="1" fillId="4" borderId="41" xfId="2" applyFill="1" applyBorder="1" applyAlignment="1">
      <alignment horizontal="left" vertical="center" wrapText="1"/>
    </xf>
    <xf numFmtId="0" fontId="1" fillId="4" borderId="0" xfId="2" applyFill="1" applyAlignment="1">
      <alignment horizontal="left" vertical="center" wrapText="1"/>
    </xf>
    <xf numFmtId="0" fontId="1" fillId="4" borderId="19" xfId="2" applyFill="1" applyBorder="1" applyAlignment="1">
      <alignment horizontal="left" vertical="center" wrapText="1"/>
    </xf>
    <xf numFmtId="0" fontId="1" fillId="4" borderId="9" xfId="2" applyFill="1" applyBorder="1" applyAlignment="1">
      <alignment horizontal="left" vertical="center" wrapText="1"/>
    </xf>
    <xf numFmtId="0" fontId="10" fillId="4" borderId="31" xfId="2" applyFont="1" applyFill="1" applyBorder="1" applyAlignment="1">
      <alignment horizontal="left" vertical="center"/>
    </xf>
    <xf numFmtId="0" fontId="10" fillId="4" borderId="1" xfId="2" applyFont="1" applyFill="1" applyBorder="1" applyAlignment="1">
      <alignment horizontal="left" vertical="center"/>
    </xf>
    <xf numFmtId="0" fontId="10" fillId="4" borderId="28" xfId="2" applyFont="1" applyFill="1" applyBorder="1" applyAlignment="1">
      <alignment horizontal="left" vertical="center"/>
    </xf>
    <xf numFmtId="0" fontId="10" fillId="4" borderId="5" xfId="2" applyFont="1" applyFill="1" applyBorder="1" applyAlignment="1">
      <alignment horizontal="left" vertical="center"/>
    </xf>
    <xf numFmtId="0" fontId="10" fillId="4" borderId="16" xfId="2" applyFont="1" applyFill="1" applyBorder="1" applyAlignment="1">
      <alignment horizontal="left" vertical="center"/>
    </xf>
    <xf numFmtId="0" fontId="10" fillId="4" borderId="25" xfId="2" applyFont="1" applyFill="1" applyBorder="1" applyAlignment="1">
      <alignment horizontal="left" vertical="center"/>
    </xf>
    <xf numFmtId="0" fontId="3" fillId="8" borderId="13" xfId="0" applyFont="1" applyFill="1" applyBorder="1" applyAlignment="1">
      <alignment horizontal="center" vertical="center"/>
    </xf>
    <xf numFmtId="0" fontId="3" fillId="7" borderId="24" xfId="6" applyFont="1" applyFill="1" applyBorder="1" applyAlignment="1" applyProtection="1">
      <alignment horizontal="center" vertical="center" wrapText="1"/>
      <protection locked="0"/>
    </xf>
    <xf numFmtId="0" fontId="3" fillId="7" borderId="20" xfId="6" applyFont="1" applyFill="1" applyBorder="1" applyAlignment="1" applyProtection="1">
      <alignment horizontal="center" vertical="center" wrapText="1"/>
      <protection locked="0"/>
    </xf>
    <xf numFmtId="0" fontId="3" fillId="7" borderId="24" xfId="3" applyFont="1" applyFill="1" applyBorder="1" applyAlignment="1">
      <alignment horizontal="center" vertical="center" wrapText="1"/>
    </xf>
    <xf numFmtId="0" fontId="3" fillId="7" borderId="20" xfId="3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4" borderId="11" xfId="0" applyFont="1" applyFill="1" applyBorder="1" applyAlignment="1">
      <alignment horizontal="left" vertical="top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0" fontId="3" fillId="0" borderId="24" xfId="4" applyFont="1" applyBorder="1" applyAlignment="1">
      <alignment horizontal="left" vertical="center" wrapText="1"/>
    </xf>
    <xf numFmtId="0" fontId="3" fillId="0" borderId="20" xfId="4" applyFont="1" applyBorder="1" applyAlignment="1">
      <alignment horizontal="left" vertical="center" wrapText="1"/>
    </xf>
    <xf numFmtId="0" fontId="3" fillId="0" borderId="24" xfId="4" applyFont="1" applyBorder="1" applyAlignment="1">
      <alignment horizontal="center" vertical="top" wrapText="1"/>
    </xf>
    <xf numFmtId="0" fontId="3" fillId="0" borderId="20" xfId="4" applyFont="1" applyBorder="1" applyAlignment="1">
      <alignment horizontal="center" vertical="top" wrapText="1"/>
    </xf>
    <xf numFmtId="0" fontId="5" fillId="0" borderId="24" xfId="2" applyFont="1" applyBorder="1" applyAlignment="1">
      <alignment horizontal="right" vertical="center"/>
    </xf>
    <xf numFmtId="0" fontId="5" fillId="0" borderId="20" xfId="2" applyFont="1" applyBorder="1" applyAlignment="1">
      <alignment horizontal="right" vertical="center"/>
    </xf>
    <xf numFmtId="0" fontId="5" fillId="0" borderId="24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24" xfId="2" applyFont="1" applyBorder="1" applyAlignment="1">
      <alignment horizontal="left" vertical="center"/>
    </xf>
    <xf numFmtId="0" fontId="5" fillId="0" borderId="20" xfId="2" applyFont="1" applyBorder="1" applyAlignment="1">
      <alignment horizontal="left" vertical="center"/>
    </xf>
    <xf numFmtId="0" fontId="3" fillId="0" borderId="24" xfId="4" applyFont="1" applyBorder="1" applyAlignment="1">
      <alignment horizontal="left" vertical="top" wrapText="1"/>
    </xf>
    <xf numFmtId="0" fontId="3" fillId="0" borderId="20" xfId="4" applyFont="1" applyBorder="1" applyAlignment="1">
      <alignment horizontal="left" vertical="top" wrapText="1"/>
    </xf>
    <xf numFmtId="0" fontId="5" fillId="4" borderId="24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0" fontId="37" fillId="0" borderId="13" xfId="0" applyFont="1" applyBorder="1" applyAlignment="1">
      <alignment horizontal="center" vertical="center"/>
    </xf>
    <xf numFmtId="0" fontId="37" fillId="0" borderId="11" xfId="0" applyFont="1" applyBorder="1" applyAlignment="1">
      <alignment horizontal="left" vertical="center" wrapText="1"/>
    </xf>
    <xf numFmtId="0" fontId="3" fillId="0" borderId="24" xfId="6" applyFont="1" applyBorder="1" applyAlignment="1">
      <alignment horizontal="left" vertical="center"/>
    </xf>
    <xf numFmtId="0" fontId="3" fillId="0" borderId="20" xfId="6" applyFont="1" applyBorder="1" applyAlignment="1">
      <alignment horizontal="left" vertical="center"/>
    </xf>
    <xf numFmtId="0" fontId="15" fillId="0" borderId="0" xfId="0" applyFont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39" fillId="0" borderId="0" xfId="0" applyFont="1" applyAlignment="1">
      <alignment horizontal="left"/>
    </xf>
    <xf numFmtId="0" fontId="3" fillId="0" borderId="0" xfId="0" applyFont="1"/>
    <xf numFmtId="0" fontId="15" fillId="0" borderId="0" xfId="0" applyFont="1" applyAlignment="1">
      <alignment horizontal="center" vertical="center"/>
    </xf>
    <xf numFmtId="2" fontId="24" fillId="0" borderId="48" xfId="0" applyNumberFormat="1" applyFont="1" applyBorder="1" applyAlignment="1">
      <alignment horizontal="center" vertical="center"/>
    </xf>
    <xf numFmtId="2" fontId="24" fillId="0" borderId="49" xfId="0" applyNumberFormat="1" applyFont="1" applyBorder="1" applyAlignment="1">
      <alignment horizontal="center" vertical="center"/>
    </xf>
    <xf numFmtId="2" fontId="24" fillId="0" borderId="50" xfId="0" applyNumberFormat="1" applyFont="1" applyBorder="1" applyAlignment="1">
      <alignment horizontal="center" vertical="center"/>
    </xf>
    <xf numFmtId="2" fontId="24" fillId="0" borderId="51" xfId="0" applyNumberFormat="1" applyFont="1" applyBorder="1" applyAlignment="1">
      <alignment horizontal="center" vertical="center"/>
    </xf>
    <xf numFmtId="2" fontId="24" fillId="0" borderId="52" xfId="0" applyNumberFormat="1" applyFont="1" applyBorder="1" applyAlignment="1">
      <alignment horizontal="center" vertical="center"/>
    </xf>
    <xf numFmtId="2" fontId="24" fillId="0" borderId="53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center" vertical="center"/>
    </xf>
    <xf numFmtId="0" fontId="15" fillId="0" borderId="54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14" fontId="15" fillId="0" borderId="0" xfId="0" applyNumberFormat="1" applyFont="1" applyAlignment="1">
      <alignment horizontal="left" vertical="center"/>
    </xf>
    <xf numFmtId="0" fontId="21" fillId="2" borderId="23" xfId="0" applyFont="1" applyFill="1" applyBorder="1" applyAlignment="1">
      <alignment horizontal="left" vertical="center"/>
    </xf>
    <xf numFmtId="0" fontId="21" fillId="2" borderId="10" xfId="0" applyFont="1" applyFill="1" applyBorder="1" applyAlignment="1">
      <alignment horizontal="left" vertical="center"/>
    </xf>
    <xf numFmtId="0" fontId="21" fillId="2" borderId="22" xfId="0" applyFont="1" applyFill="1" applyBorder="1" applyAlignment="1">
      <alignment horizontal="left" vertical="center"/>
    </xf>
    <xf numFmtId="0" fontId="3" fillId="0" borderId="19" xfId="0" applyFont="1" applyBorder="1" applyAlignment="1" applyProtection="1">
      <alignment horizontal="left" vertical="top"/>
      <protection locked="0"/>
    </xf>
    <xf numFmtId="0" fontId="3" fillId="0" borderId="9" xfId="0" applyFont="1" applyBorder="1" applyAlignment="1" applyProtection="1">
      <alignment horizontal="left" vertical="top"/>
      <protection locked="0"/>
    </xf>
    <xf numFmtId="0" fontId="3" fillId="0" borderId="30" xfId="0" applyFont="1" applyBorder="1" applyAlignment="1" applyProtection="1">
      <alignment horizontal="left" vertical="top"/>
      <protection locked="0"/>
    </xf>
    <xf numFmtId="165" fontId="25" fillId="0" borderId="48" xfId="0" applyNumberFormat="1" applyFont="1" applyBorder="1" applyAlignment="1">
      <alignment horizontal="center" vertical="center"/>
    </xf>
    <xf numFmtId="165" fontId="25" fillId="0" borderId="49" xfId="0" applyNumberFormat="1" applyFont="1" applyBorder="1" applyAlignment="1">
      <alignment horizontal="center" vertical="center"/>
    </xf>
    <xf numFmtId="165" fontId="25" fillId="0" borderId="52" xfId="0" applyNumberFormat="1" applyFont="1" applyBorder="1" applyAlignment="1">
      <alignment horizontal="center" vertical="center"/>
    </xf>
    <xf numFmtId="165" fontId="25" fillId="0" borderId="53" xfId="0" applyNumberFormat="1" applyFont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5" fillId="0" borderId="42" xfId="1" applyFont="1" applyBorder="1" applyAlignment="1">
      <alignment horizontal="left" vertical="center"/>
    </xf>
    <xf numFmtId="0" fontId="5" fillId="0" borderId="43" xfId="1" applyFont="1" applyBorder="1" applyAlignment="1">
      <alignment horizontal="left" vertical="center"/>
    </xf>
    <xf numFmtId="0" fontId="5" fillId="0" borderId="44" xfId="1" applyFont="1" applyBorder="1" applyAlignment="1">
      <alignment horizontal="left" vertical="center"/>
    </xf>
    <xf numFmtId="0" fontId="16" fillId="0" borderId="45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3" fillId="2" borderId="26" xfId="1" applyFont="1" applyFill="1" applyBorder="1" applyAlignment="1">
      <alignment horizontal="left" vertical="center"/>
    </xf>
    <xf numFmtId="0" fontId="3" fillId="2" borderId="13" xfId="1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/>
    </xf>
    <xf numFmtId="0" fontId="3" fillId="0" borderId="26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/>
    </xf>
    <xf numFmtId="0" fontId="3" fillId="0" borderId="20" xfId="1" applyFont="1" applyBorder="1" applyAlignment="1">
      <alignment horizontal="left" vertical="center"/>
    </xf>
    <xf numFmtId="0" fontId="3" fillId="0" borderId="59" xfId="1" applyFont="1" applyBorder="1" applyAlignment="1">
      <alignment horizontal="left" vertical="center"/>
    </xf>
    <xf numFmtId="0" fontId="3" fillId="0" borderId="60" xfId="1" applyFont="1" applyBorder="1" applyAlignment="1">
      <alignment horizontal="left" vertical="center"/>
    </xf>
    <xf numFmtId="0" fontId="1" fillId="0" borderId="60" xfId="1" applyFont="1" applyBorder="1" applyAlignment="1">
      <alignment horizontal="left" vertical="center"/>
    </xf>
    <xf numFmtId="0" fontId="1" fillId="0" borderId="61" xfId="1" applyFont="1" applyBorder="1" applyAlignment="1">
      <alignment horizontal="left" vertical="center"/>
    </xf>
    <xf numFmtId="0" fontId="22" fillId="0" borderId="62" xfId="0" applyFont="1" applyBorder="1" applyAlignment="1">
      <alignment horizontal="center" vertical="center"/>
    </xf>
  </cellXfs>
  <cellStyles count="8">
    <cellStyle name="Normal" xfId="0" builtinId="0"/>
    <cellStyle name="Normal 13" xfId="1" xr:uid="{00000000-0005-0000-0000-000001000000}"/>
    <cellStyle name="Normal 3" xfId="2" xr:uid="{00000000-0005-0000-0000-000002000000}"/>
    <cellStyle name="Normal 4" xfId="3" xr:uid="{00000000-0005-0000-0000-000003000000}"/>
    <cellStyle name="Normal 6" xfId="4" xr:uid="{00000000-0005-0000-0000-000004000000}"/>
    <cellStyle name="Normal 7" xfId="5" xr:uid="{00000000-0005-0000-0000-000005000000}"/>
    <cellStyle name="Normal 8" xfId="6" xr:uid="{00000000-0005-0000-0000-000006000000}"/>
    <cellStyle name="Normal 9" xfId="7" xr:uid="{00000000-0005-0000-0000-000007000000}"/>
  </cellStyles>
  <dxfs count="1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 val="0"/>
      </font>
    </dxf>
    <dxf>
      <font>
        <strike val="0"/>
      </font>
    </dxf>
    <dxf>
      <font>
        <strike val="0"/>
      </font>
    </dxf>
    <dxf>
      <font>
        <strike val="0"/>
      </font>
    </dxf>
    <dxf>
      <font>
        <strike val="0"/>
        <color auto="1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99FFCC"/>
      <color rgb="FFFF5050"/>
      <color rgb="FFFF99FF"/>
      <color rgb="FFCC99FF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Relationship Id="rId27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27</xdr:row>
          <xdr:rowOff>47625</xdr:rowOff>
        </xdr:from>
        <xdr:to>
          <xdr:col>3</xdr:col>
          <xdr:colOff>1123950</xdr:colOff>
          <xdr:row>28</xdr:row>
          <xdr:rowOff>219075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914650" y="6057900"/>
              <a:ext cx="3848100" cy="485775"/>
              <a:chOff x="2343150" y="5381625"/>
              <a:chExt cx="3771899" cy="485775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100-000001280000}"/>
                  </a:ext>
                </a:extLst>
              </xdr:cNvPr>
              <xdr:cNvSpPr/>
            </xdr:nvSpPr>
            <xdr:spPr bwMode="auto">
              <a:xfrm>
                <a:off x="2343150" y="5381625"/>
                <a:ext cx="942976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am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100-000002280000}"/>
                  </a:ext>
                </a:extLst>
              </xdr:cNvPr>
              <xdr:cNvSpPr/>
            </xdr:nvSpPr>
            <xdr:spPr bwMode="auto">
              <a:xfrm>
                <a:off x="2343150" y="5638800"/>
                <a:ext cx="9048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ap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100-000003280000}"/>
                  </a:ext>
                </a:extLst>
              </xdr:cNvPr>
              <xdr:cNvSpPr/>
            </xdr:nvSpPr>
            <xdr:spPr bwMode="auto">
              <a:xfrm>
                <a:off x="305752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am</a:t>
                </a:r>
              </a:p>
            </xdr:txBody>
          </xdr:sp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100-000004280000}"/>
                  </a:ext>
                </a:extLst>
              </xdr:cNvPr>
              <xdr:cNvSpPr/>
            </xdr:nvSpPr>
            <xdr:spPr bwMode="auto">
              <a:xfrm>
                <a:off x="3067050" y="5638800"/>
                <a:ext cx="7810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ap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100-000005280000}"/>
                  </a:ext>
                </a:extLst>
              </xdr:cNvPr>
              <xdr:cNvSpPr/>
            </xdr:nvSpPr>
            <xdr:spPr bwMode="auto">
              <a:xfrm>
                <a:off x="3819525" y="5381625"/>
                <a:ext cx="8763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am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100-000006280000}"/>
                  </a:ext>
                </a:extLst>
              </xdr:cNvPr>
              <xdr:cNvSpPr/>
            </xdr:nvSpPr>
            <xdr:spPr bwMode="auto">
              <a:xfrm>
                <a:off x="3810000" y="5638800"/>
                <a:ext cx="8286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ap</a:t>
                </a:r>
              </a:p>
            </xdr:txBody>
          </xdr:sp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100-000007280000}"/>
                  </a:ext>
                </a:extLst>
              </xdr:cNvPr>
              <xdr:cNvSpPr/>
            </xdr:nvSpPr>
            <xdr:spPr bwMode="auto">
              <a:xfrm>
                <a:off x="467677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Jeudi am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100-000008280000}"/>
                  </a:ext>
                </a:extLst>
              </xdr:cNvPr>
              <xdr:cNvSpPr/>
            </xdr:nvSpPr>
            <xdr:spPr bwMode="auto">
              <a:xfrm>
                <a:off x="4676775" y="5638800"/>
                <a:ext cx="80010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Jeudi ap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100-000009280000}"/>
                  </a:ext>
                </a:extLst>
              </xdr:cNvPr>
              <xdr:cNvSpPr/>
            </xdr:nvSpPr>
            <xdr:spPr bwMode="auto">
              <a:xfrm>
                <a:off x="5314949" y="5381625"/>
                <a:ext cx="8001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am</a:t>
                </a:r>
              </a:p>
            </xdr:txBody>
          </xdr:sp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100-00000A280000}"/>
                  </a:ext>
                </a:extLst>
              </xdr:cNvPr>
              <xdr:cNvSpPr/>
            </xdr:nvSpPr>
            <xdr:spPr bwMode="auto">
              <a:xfrm>
                <a:off x="5324475" y="5638800"/>
                <a:ext cx="7810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ap</a:t>
                </a:r>
              </a:p>
            </xdr:txBody>
          </xdr:sp>
        </xdr:grp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11</xdr:row>
          <xdr:rowOff>171450</xdr:rowOff>
        </xdr:from>
        <xdr:to>
          <xdr:col>3</xdr:col>
          <xdr:colOff>647700</xdr:colOff>
          <xdr:row>11</xdr:row>
          <xdr:rowOff>438150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4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171450</xdr:rowOff>
        </xdr:from>
        <xdr:to>
          <xdr:col>4</xdr:col>
          <xdr:colOff>628650</xdr:colOff>
          <xdr:row>11</xdr:row>
          <xdr:rowOff>447675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4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12</xdr:row>
          <xdr:rowOff>152400</xdr:rowOff>
        </xdr:from>
        <xdr:to>
          <xdr:col>3</xdr:col>
          <xdr:colOff>638175</xdr:colOff>
          <xdr:row>12</xdr:row>
          <xdr:rowOff>419100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4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161925</xdr:rowOff>
        </xdr:from>
        <xdr:to>
          <xdr:col>4</xdr:col>
          <xdr:colOff>619125</xdr:colOff>
          <xdr:row>12</xdr:row>
          <xdr:rowOff>438150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4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13</xdr:row>
          <xdr:rowOff>142875</xdr:rowOff>
        </xdr:from>
        <xdr:to>
          <xdr:col>3</xdr:col>
          <xdr:colOff>628650</xdr:colOff>
          <xdr:row>13</xdr:row>
          <xdr:rowOff>409575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4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13</xdr:row>
          <xdr:rowOff>152400</xdr:rowOff>
        </xdr:from>
        <xdr:to>
          <xdr:col>4</xdr:col>
          <xdr:colOff>609600</xdr:colOff>
          <xdr:row>13</xdr:row>
          <xdr:rowOff>428625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4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400050</xdr:colOff>
          <xdr:row>14</xdr:row>
          <xdr:rowOff>152400</xdr:rowOff>
        </xdr:from>
        <xdr:to>
          <xdr:col>3</xdr:col>
          <xdr:colOff>628650</xdr:colOff>
          <xdr:row>14</xdr:row>
          <xdr:rowOff>419100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4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14</xdr:row>
          <xdr:rowOff>161925</xdr:rowOff>
        </xdr:from>
        <xdr:to>
          <xdr:col>4</xdr:col>
          <xdr:colOff>600075</xdr:colOff>
          <xdr:row>14</xdr:row>
          <xdr:rowOff>438150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4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15</xdr:row>
          <xdr:rowOff>123825</xdr:rowOff>
        </xdr:from>
        <xdr:to>
          <xdr:col>3</xdr:col>
          <xdr:colOff>609600</xdr:colOff>
          <xdr:row>15</xdr:row>
          <xdr:rowOff>390525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4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15</xdr:row>
          <xdr:rowOff>133350</xdr:rowOff>
        </xdr:from>
        <xdr:to>
          <xdr:col>4</xdr:col>
          <xdr:colOff>590550</xdr:colOff>
          <xdr:row>15</xdr:row>
          <xdr:rowOff>409575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4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16</xdr:row>
          <xdr:rowOff>152400</xdr:rowOff>
        </xdr:from>
        <xdr:to>
          <xdr:col>3</xdr:col>
          <xdr:colOff>600075</xdr:colOff>
          <xdr:row>16</xdr:row>
          <xdr:rowOff>419100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4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16</xdr:row>
          <xdr:rowOff>161925</xdr:rowOff>
        </xdr:from>
        <xdr:to>
          <xdr:col>4</xdr:col>
          <xdr:colOff>581025</xdr:colOff>
          <xdr:row>16</xdr:row>
          <xdr:rowOff>438150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4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17</xdr:row>
          <xdr:rowOff>114300</xdr:rowOff>
        </xdr:from>
        <xdr:to>
          <xdr:col>3</xdr:col>
          <xdr:colOff>590550</xdr:colOff>
          <xdr:row>17</xdr:row>
          <xdr:rowOff>381000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4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17</xdr:row>
          <xdr:rowOff>123825</xdr:rowOff>
        </xdr:from>
        <xdr:to>
          <xdr:col>4</xdr:col>
          <xdr:colOff>571500</xdr:colOff>
          <xdr:row>17</xdr:row>
          <xdr:rowOff>400050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4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15</xdr:row>
          <xdr:rowOff>28575</xdr:rowOff>
        </xdr:from>
        <xdr:to>
          <xdr:col>2</xdr:col>
          <xdr:colOff>723900</xdr:colOff>
          <xdr:row>16</xdr:row>
          <xdr:rowOff>0</xdr:rowOff>
        </xdr:to>
        <xdr:sp macro="" textlink="">
          <xdr:nvSpPr>
            <xdr:cNvPr id="38913" name="Check Box 32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7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14</xdr:row>
          <xdr:rowOff>142875</xdr:rowOff>
        </xdr:from>
        <xdr:to>
          <xdr:col>3</xdr:col>
          <xdr:colOff>638175</xdr:colOff>
          <xdr:row>16</xdr:row>
          <xdr:rowOff>85725</xdr:rowOff>
        </xdr:to>
        <xdr:sp macro="" textlink="">
          <xdr:nvSpPr>
            <xdr:cNvPr id="38914" name="Check Box 33" hidden="1">
              <a:extLst>
                <a:ext uri="{63B3BB69-23CF-44E3-9099-C40C66FF867C}">
                  <a14:compatExt spid="_x0000_s38914"/>
                </a:ext>
                <a:ext uri="{FF2B5EF4-FFF2-40B4-BE49-F238E27FC236}">
                  <a16:creationId xmlns:a16="http://schemas.microsoft.com/office/drawing/2014/main" id="{00000000-0008-0000-0700-000002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15</xdr:row>
          <xdr:rowOff>352425</xdr:rowOff>
        </xdr:from>
        <xdr:to>
          <xdr:col>2</xdr:col>
          <xdr:colOff>657225</xdr:colOff>
          <xdr:row>17</xdr:row>
          <xdr:rowOff>161925</xdr:rowOff>
        </xdr:to>
        <xdr:sp macro="" textlink="">
          <xdr:nvSpPr>
            <xdr:cNvPr id="38915" name="Check Box 34" hidden="1">
              <a:extLst>
                <a:ext uri="{63B3BB69-23CF-44E3-9099-C40C66FF867C}">
                  <a14:compatExt spid="_x0000_s38915"/>
                </a:ext>
                <a:ext uri="{FF2B5EF4-FFF2-40B4-BE49-F238E27FC236}">
                  <a16:creationId xmlns:a16="http://schemas.microsoft.com/office/drawing/2014/main" id="{00000000-0008-0000-0700-000003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15</xdr:row>
          <xdr:rowOff>352425</xdr:rowOff>
        </xdr:from>
        <xdr:to>
          <xdr:col>3</xdr:col>
          <xdr:colOff>628650</xdr:colOff>
          <xdr:row>17</xdr:row>
          <xdr:rowOff>152400</xdr:rowOff>
        </xdr:to>
        <xdr:sp macro="" textlink="">
          <xdr:nvSpPr>
            <xdr:cNvPr id="38916" name="Check Box 35" hidden="1">
              <a:extLst>
                <a:ext uri="{63B3BB69-23CF-44E3-9099-C40C66FF867C}">
                  <a14:compatExt spid="_x0000_s38916"/>
                </a:ext>
                <a:ext uri="{FF2B5EF4-FFF2-40B4-BE49-F238E27FC236}">
                  <a16:creationId xmlns:a16="http://schemas.microsoft.com/office/drawing/2014/main" id="{00000000-0008-0000-0700-000004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47625</xdr:rowOff>
        </xdr:from>
        <xdr:to>
          <xdr:col>2</xdr:col>
          <xdr:colOff>657225</xdr:colOff>
          <xdr:row>29</xdr:row>
          <xdr:rowOff>485775</xdr:rowOff>
        </xdr:to>
        <xdr:sp macro="" textlink="">
          <xdr:nvSpPr>
            <xdr:cNvPr id="38917" name="Check Box 42" hidden="1">
              <a:extLst>
                <a:ext uri="{63B3BB69-23CF-44E3-9099-C40C66FF867C}">
                  <a14:compatExt spid="_x0000_s38917"/>
                </a:ext>
                <a:ext uri="{FF2B5EF4-FFF2-40B4-BE49-F238E27FC236}">
                  <a16:creationId xmlns:a16="http://schemas.microsoft.com/office/drawing/2014/main" id="{00000000-0008-0000-0700-000005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30</xdr:row>
          <xdr:rowOff>171450</xdr:rowOff>
        </xdr:from>
        <xdr:to>
          <xdr:col>2</xdr:col>
          <xdr:colOff>657225</xdr:colOff>
          <xdr:row>32</xdr:row>
          <xdr:rowOff>152400</xdr:rowOff>
        </xdr:to>
        <xdr:sp macro="" textlink="">
          <xdr:nvSpPr>
            <xdr:cNvPr id="38919" name="Check Box 7" hidden="1">
              <a:extLst>
                <a:ext uri="{63B3BB69-23CF-44E3-9099-C40C66FF867C}">
                  <a14:compatExt spid="_x0000_s38919"/>
                </a:ext>
                <a:ext uri="{FF2B5EF4-FFF2-40B4-BE49-F238E27FC236}">
                  <a16:creationId xmlns:a16="http://schemas.microsoft.com/office/drawing/2014/main" id="{00000000-0008-0000-0700-000007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31</xdr:row>
          <xdr:rowOff>180975</xdr:rowOff>
        </xdr:from>
        <xdr:to>
          <xdr:col>2</xdr:col>
          <xdr:colOff>657225</xdr:colOff>
          <xdr:row>33</xdr:row>
          <xdr:rowOff>161925</xdr:rowOff>
        </xdr:to>
        <xdr:sp macro="" textlink="">
          <xdr:nvSpPr>
            <xdr:cNvPr id="38920" name="Check Box 8" hidden="1">
              <a:extLst>
                <a:ext uri="{63B3BB69-23CF-44E3-9099-C40C66FF867C}">
                  <a14:compatExt spid="_x0000_s38920"/>
                </a:ext>
                <a:ext uri="{FF2B5EF4-FFF2-40B4-BE49-F238E27FC236}">
                  <a16:creationId xmlns:a16="http://schemas.microsoft.com/office/drawing/2014/main" id="{00000000-0008-0000-0700-000008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28575</xdr:rowOff>
        </xdr:from>
        <xdr:to>
          <xdr:col>3</xdr:col>
          <xdr:colOff>657225</xdr:colOff>
          <xdr:row>29</xdr:row>
          <xdr:rowOff>466725</xdr:rowOff>
        </xdr:to>
        <xdr:sp macro="" textlink="">
          <xdr:nvSpPr>
            <xdr:cNvPr id="38921" name="Check Box 9" hidden="1">
              <a:extLst>
                <a:ext uri="{63B3BB69-23CF-44E3-9099-C40C66FF867C}">
                  <a14:compatExt spid="_x0000_s38921"/>
                </a:ext>
                <a:ext uri="{FF2B5EF4-FFF2-40B4-BE49-F238E27FC236}">
                  <a16:creationId xmlns:a16="http://schemas.microsoft.com/office/drawing/2014/main" id="{00000000-0008-0000-0700-000009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30</xdr:row>
          <xdr:rowOff>180975</xdr:rowOff>
        </xdr:from>
        <xdr:to>
          <xdr:col>3</xdr:col>
          <xdr:colOff>657225</xdr:colOff>
          <xdr:row>32</xdr:row>
          <xdr:rowOff>161925</xdr:rowOff>
        </xdr:to>
        <xdr:sp macro="" textlink="">
          <xdr:nvSpPr>
            <xdr:cNvPr id="38923" name="Check Box 11" hidden="1">
              <a:extLst>
                <a:ext uri="{63B3BB69-23CF-44E3-9099-C40C66FF867C}">
                  <a14:compatExt spid="_x0000_s38923"/>
                </a:ext>
                <a:ext uri="{FF2B5EF4-FFF2-40B4-BE49-F238E27FC236}">
                  <a16:creationId xmlns:a16="http://schemas.microsoft.com/office/drawing/2014/main" id="{00000000-0008-0000-0700-00000B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31</xdr:row>
          <xdr:rowOff>190500</xdr:rowOff>
        </xdr:from>
        <xdr:to>
          <xdr:col>3</xdr:col>
          <xdr:colOff>657225</xdr:colOff>
          <xdr:row>33</xdr:row>
          <xdr:rowOff>171450</xdr:rowOff>
        </xdr:to>
        <xdr:sp macro="" textlink="">
          <xdr:nvSpPr>
            <xdr:cNvPr id="38924" name="Check Box 12" hidden="1">
              <a:extLst>
                <a:ext uri="{63B3BB69-23CF-44E3-9099-C40C66FF867C}">
                  <a14:compatExt spid="_x0000_s38924"/>
                </a:ext>
                <a:ext uri="{FF2B5EF4-FFF2-40B4-BE49-F238E27FC236}">
                  <a16:creationId xmlns:a16="http://schemas.microsoft.com/office/drawing/2014/main" id="{00000000-0008-0000-0700-00000C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13</xdr:row>
          <xdr:rowOff>95250</xdr:rowOff>
        </xdr:to>
        <xdr:sp macro="" textlink="">
          <xdr:nvSpPr>
            <xdr:cNvPr id="38925" name="Check Box 13" hidden="1">
              <a:extLst>
                <a:ext uri="{63B3BB69-23CF-44E3-9099-C40C66FF867C}">
                  <a14:compatExt spid="_x0000_s38925"/>
                </a:ext>
                <a:ext uri="{FF2B5EF4-FFF2-40B4-BE49-F238E27FC236}">
                  <a16:creationId xmlns:a16="http://schemas.microsoft.com/office/drawing/2014/main" id="{00000000-0008-0000-0700-00000D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13</xdr:row>
          <xdr:rowOff>180975</xdr:rowOff>
        </xdr:to>
        <xdr:sp macro="" textlink="">
          <xdr:nvSpPr>
            <xdr:cNvPr id="38926" name="Check Box 14" hidden="1">
              <a:extLst>
                <a:ext uri="{63B3BB69-23CF-44E3-9099-C40C66FF867C}">
                  <a14:compatExt spid="_x0000_s38926"/>
                </a:ext>
                <a:ext uri="{FF2B5EF4-FFF2-40B4-BE49-F238E27FC236}">
                  <a16:creationId xmlns:a16="http://schemas.microsoft.com/office/drawing/2014/main" id="{00000000-0008-0000-0700-00000E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29</xdr:row>
          <xdr:rowOff>419100</xdr:rowOff>
        </xdr:from>
        <xdr:to>
          <xdr:col>2</xdr:col>
          <xdr:colOff>657225</xdr:colOff>
          <xdr:row>31</xdr:row>
          <xdr:rowOff>152400</xdr:rowOff>
        </xdr:to>
        <xdr:sp macro="" textlink="">
          <xdr:nvSpPr>
            <xdr:cNvPr id="38928" name="Check Box 16" hidden="1">
              <a:extLst>
                <a:ext uri="{63B3BB69-23CF-44E3-9099-C40C66FF867C}">
                  <a14:compatExt spid="_x0000_s38928"/>
                </a:ext>
                <a:ext uri="{FF2B5EF4-FFF2-40B4-BE49-F238E27FC236}">
                  <a16:creationId xmlns:a16="http://schemas.microsoft.com/office/drawing/2014/main" id="{00000000-0008-0000-0700-000010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29</xdr:row>
          <xdr:rowOff>419100</xdr:rowOff>
        </xdr:from>
        <xdr:to>
          <xdr:col>3</xdr:col>
          <xdr:colOff>647700</xdr:colOff>
          <xdr:row>31</xdr:row>
          <xdr:rowOff>152400</xdr:rowOff>
        </xdr:to>
        <xdr:sp macro="" textlink="">
          <xdr:nvSpPr>
            <xdr:cNvPr id="38929" name="Check Box 17" hidden="1">
              <a:extLst>
                <a:ext uri="{63B3BB69-23CF-44E3-9099-C40C66FF867C}">
                  <a14:compatExt spid="_x0000_s38929"/>
                </a:ext>
                <a:ext uri="{FF2B5EF4-FFF2-40B4-BE49-F238E27FC236}">
                  <a16:creationId xmlns:a16="http://schemas.microsoft.com/office/drawing/2014/main" id="{00000000-0008-0000-0700-00001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15</xdr:row>
          <xdr:rowOff>28575</xdr:rowOff>
        </xdr:from>
        <xdr:to>
          <xdr:col>2</xdr:col>
          <xdr:colOff>723900</xdr:colOff>
          <xdr:row>16</xdr:row>
          <xdr:rowOff>0</xdr:rowOff>
        </xdr:to>
        <xdr:sp macro="" textlink="">
          <xdr:nvSpPr>
            <xdr:cNvPr id="18433" name="Check Box 32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8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14</xdr:row>
          <xdr:rowOff>142875</xdr:rowOff>
        </xdr:from>
        <xdr:to>
          <xdr:col>3</xdr:col>
          <xdr:colOff>638175</xdr:colOff>
          <xdr:row>16</xdr:row>
          <xdr:rowOff>85725</xdr:rowOff>
        </xdr:to>
        <xdr:sp macro="" textlink="">
          <xdr:nvSpPr>
            <xdr:cNvPr id="18449" name="Check Box 33" hidden="1">
              <a:extLst>
                <a:ext uri="{63B3BB69-23CF-44E3-9099-C40C66FF867C}">
                  <a14:compatExt spid="_x0000_s18449"/>
                </a:ext>
                <a:ext uri="{FF2B5EF4-FFF2-40B4-BE49-F238E27FC236}">
                  <a16:creationId xmlns:a16="http://schemas.microsoft.com/office/drawing/2014/main" id="{00000000-0008-0000-0800-00001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15</xdr:row>
          <xdr:rowOff>352425</xdr:rowOff>
        </xdr:from>
        <xdr:to>
          <xdr:col>2</xdr:col>
          <xdr:colOff>657225</xdr:colOff>
          <xdr:row>17</xdr:row>
          <xdr:rowOff>161925</xdr:rowOff>
        </xdr:to>
        <xdr:sp macro="" textlink="">
          <xdr:nvSpPr>
            <xdr:cNvPr id="18450" name="Check Box 34" hidden="1">
              <a:extLst>
                <a:ext uri="{63B3BB69-23CF-44E3-9099-C40C66FF867C}">
                  <a14:compatExt spid="_x0000_s18450"/>
                </a:ext>
                <a:ext uri="{FF2B5EF4-FFF2-40B4-BE49-F238E27FC236}">
                  <a16:creationId xmlns:a16="http://schemas.microsoft.com/office/drawing/2014/main" id="{00000000-0008-0000-0800-00001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15</xdr:row>
          <xdr:rowOff>352425</xdr:rowOff>
        </xdr:from>
        <xdr:to>
          <xdr:col>3</xdr:col>
          <xdr:colOff>628650</xdr:colOff>
          <xdr:row>17</xdr:row>
          <xdr:rowOff>152400</xdr:rowOff>
        </xdr:to>
        <xdr:sp macro="" textlink="">
          <xdr:nvSpPr>
            <xdr:cNvPr id="18451" name="Check Box 35" hidden="1">
              <a:extLst>
                <a:ext uri="{63B3BB69-23CF-44E3-9099-C40C66FF867C}">
                  <a14:compatExt spid="_x0000_s18451"/>
                </a:ext>
                <a:ext uri="{FF2B5EF4-FFF2-40B4-BE49-F238E27FC236}">
                  <a16:creationId xmlns:a16="http://schemas.microsoft.com/office/drawing/2014/main" id="{00000000-0008-0000-0800-00001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47625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18452" name="Check Box 42" hidden="1">
              <a:extLst>
                <a:ext uri="{63B3BB69-23CF-44E3-9099-C40C66FF867C}">
                  <a14:compatExt spid="_x0000_s18452"/>
                </a:ext>
                <a:ext uri="{FF2B5EF4-FFF2-40B4-BE49-F238E27FC236}">
                  <a16:creationId xmlns:a16="http://schemas.microsoft.com/office/drawing/2014/main" id="{00000000-0008-0000-0800-00001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29</xdr:row>
          <xdr:rowOff>161925</xdr:rowOff>
        </xdr:from>
        <xdr:to>
          <xdr:col>2</xdr:col>
          <xdr:colOff>657225</xdr:colOff>
          <xdr:row>31</xdr:row>
          <xdr:rowOff>142875</xdr:rowOff>
        </xdr:to>
        <xdr:sp macro="" textlink="">
          <xdr:nvSpPr>
            <xdr:cNvPr id="18453" name="Check Box 42" hidden="1">
              <a:extLst>
                <a:ext uri="{63B3BB69-23CF-44E3-9099-C40C66FF867C}">
                  <a14:compatExt spid="_x0000_s18453"/>
                </a:ext>
                <a:ext uri="{FF2B5EF4-FFF2-40B4-BE49-F238E27FC236}">
                  <a16:creationId xmlns:a16="http://schemas.microsoft.com/office/drawing/2014/main" id="{00000000-0008-0000-0800-00001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30</xdr:row>
          <xdr:rowOff>171450</xdr:rowOff>
        </xdr:from>
        <xdr:to>
          <xdr:col>2</xdr:col>
          <xdr:colOff>657225</xdr:colOff>
          <xdr:row>32</xdr:row>
          <xdr:rowOff>152400</xdr:rowOff>
        </xdr:to>
        <xdr:sp macro="" textlink="">
          <xdr:nvSpPr>
            <xdr:cNvPr id="18454" name="Check Box 42" hidden="1">
              <a:extLst>
                <a:ext uri="{63B3BB69-23CF-44E3-9099-C40C66FF867C}">
                  <a14:compatExt spid="_x0000_s18454"/>
                </a:ext>
                <a:ext uri="{FF2B5EF4-FFF2-40B4-BE49-F238E27FC236}">
                  <a16:creationId xmlns:a16="http://schemas.microsoft.com/office/drawing/2014/main" id="{00000000-0008-0000-0800-00001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31</xdr:row>
          <xdr:rowOff>180975</xdr:rowOff>
        </xdr:from>
        <xdr:to>
          <xdr:col>2</xdr:col>
          <xdr:colOff>657225</xdr:colOff>
          <xdr:row>33</xdr:row>
          <xdr:rowOff>161925</xdr:rowOff>
        </xdr:to>
        <xdr:sp macro="" textlink="">
          <xdr:nvSpPr>
            <xdr:cNvPr id="18455" name="Check Box 42" hidden="1">
              <a:extLst>
                <a:ext uri="{63B3BB69-23CF-44E3-9099-C40C66FF867C}">
                  <a14:compatExt spid="_x0000_s18455"/>
                </a:ext>
                <a:ext uri="{FF2B5EF4-FFF2-40B4-BE49-F238E27FC236}">
                  <a16:creationId xmlns:a16="http://schemas.microsoft.com/office/drawing/2014/main" id="{00000000-0008-0000-0800-00001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28575</xdr:rowOff>
        </xdr:from>
        <xdr:to>
          <xdr:col>3</xdr:col>
          <xdr:colOff>657225</xdr:colOff>
          <xdr:row>30</xdr:row>
          <xdr:rowOff>142875</xdr:rowOff>
        </xdr:to>
        <xdr:sp macro="" textlink="">
          <xdr:nvSpPr>
            <xdr:cNvPr id="18456" name="Check Box 42" hidden="1">
              <a:extLst>
                <a:ext uri="{63B3BB69-23CF-44E3-9099-C40C66FF867C}">
                  <a14:compatExt spid="_x0000_s18456"/>
                </a:ext>
                <a:ext uri="{FF2B5EF4-FFF2-40B4-BE49-F238E27FC236}">
                  <a16:creationId xmlns:a16="http://schemas.microsoft.com/office/drawing/2014/main" id="{00000000-0008-0000-0800-00001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29</xdr:row>
          <xdr:rowOff>171450</xdr:rowOff>
        </xdr:from>
        <xdr:to>
          <xdr:col>3</xdr:col>
          <xdr:colOff>657225</xdr:colOff>
          <xdr:row>31</xdr:row>
          <xdr:rowOff>152400</xdr:rowOff>
        </xdr:to>
        <xdr:sp macro="" textlink="">
          <xdr:nvSpPr>
            <xdr:cNvPr id="18457" name="Check Box 42" hidden="1">
              <a:extLst>
                <a:ext uri="{63B3BB69-23CF-44E3-9099-C40C66FF867C}">
                  <a14:compatExt spid="_x0000_s18457"/>
                </a:ext>
                <a:ext uri="{FF2B5EF4-FFF2-40B4-BE49-F238E27FC236}">
                  <a16:creationId xmlns:a16="http://schemas.microsoft.com/office/drawing/2014/main" id="{00000000-0008-0000-0800-00001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30</xdr:row>
          <xdr:rowOff>180975</xdr:rowOff>
        </xdr:from>
        <xdr:to>
          <xdr:col>3</xdr:col>
          <xdr:colOff>657225</xdr:colOff>
          <xdr:row>32</xdr:row>
          <xdr:rowOff>161925</xdr:rowOff>
        </xdr:to>
        <xdr:sp macro="" textlink="">
          <xdr:nvSpPr>
            <xdr:cNvPr id="18458" name="Check Box 42" hidden="1">
              <a:extLst>
                <a:ext uri="{63B3BB69-23CF-44E3-9099-C40C66FF867C}">
                  <a14:compatExt spid="_x0000_s18458"/>
                </a:ext>
                <a:ext uri="{FF2B5EF4-FFF2-40B4-BE49-F238E27FC236}">
                  <a16:creationId xmlns:a16="http://schemas.microsoft.com/office/drawing/2014/main" id="{00000000-0008-0000-0800-00001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31</xdr:row>
          <xdr:rowOff>190500</xdr:rowOff>
        </xdr:from>
        <xdr:to>
          <xdr:col>3</xdr:col>
          <xdr:colOff>657225</xdr:colOff>
          <xdr:row>33</xdr:row>
          <xdr:rowOff>171450</xdr:rowOff>
        </xdr:to>
        <xdr:sp macro="" textlink="">
          <xdr:nvSpPr>
            <xdr:cNvPr id="18459" name="Check Box 42" hidden="1">
              <a:extLst>
                <a:ext uri="{63B3BB69-23CF-44E3-9099-C40C66FF867C}">
                  <a14:compatExt spid="_x0000_s18459"/>
                </a:ext>
                <a:ext uri="{FF2B5EF4-FFF2-40B4-BE49-F238E27FC236}">
                  <a16:creationId xmlns:a16="http://schemas.microsoft.com/office/drawing/2014/main" id="{00000000-0008-0000-0800-00001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13</xdr:row>
          <xdr:rowOff>95250</xdr:rowOff>
        </xdr:to>
        <xdr:sp macro="" textlink="">
          <xdr:nvSpPr>
            <xdr:cNvPr id="18464" name="Check Box 32" hidden="1">
              <a:extLst>
                <a:ext uri="{63B3BB69-23CF-44E3-9099-C40C66FF867C}">
                  <a14:compatExt spid="_x0000_s18464"/>
                </a:ext>
                <a:ext uri="{FF2B5EF4-FFF2-40B4-BE49-F238E27FC236}">
                  <a16:creationId xmlns:a16="http://schemas.microsoft.com/office/drawing/2014/main" id="{00000000-0008-0000-0800-00002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13</xdr:row>
          <xdr:rowOff>180975</xdr:rowOff>
        </xdr:to>
        <xdr:sp macro="" textlink="">
          <xdr:nvSpPr>
            <xdr:cNvPr id="18465" name="Check Box 33" hidden="1">
              <a:extLst>
                <a:ext uri="{63B3BB69-23CF-44E3-9099-C40C66FF867C}">
                  <a14:compatExt spid="_x0000_s18465"/>
                </a:ext>
                <a:ext uri="{FF2B5EF4-FFF2-40B4-BE49-F238E27FC236}">
                  <a16:creationId xmlns:a16="http://schemas.microsoft.com/office/drawing/2014/main" id="{00000000-0008-0000-0800-00002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85725</xdr:rowOff>
        </xdr:from>
        <xdr:to>
          <xdr:col>3</xdr:col>
          <xdr:colOff>66675</xdr:colOff>
          <xdr:row>11</xdr:row>
          <xdr:rowOff>266700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D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11</xdr:row>
          <xdr:rowOff>66675</xdr:rowOff>
        </xdr:from>
        <xdr:to>
          <xdr:col>3</xdr:col>
          <xdr:colOff>400050</xdr:colOff>
          <xdr:row>11</xdr:row>
          <xdr:rowOff>304800</xdr:rowOff>
        </xdr:to>
        <xdr:sp macro="" textlink="">
          <xdr:nvSpPr>
            <xdr:cNvPr id="40962" name="Check Box 2" hidden="1">
              <a:extLst>
                <a:ext uri="{63B3BB69-23CF-44E3-9099-C40C66FF867C}">
                  <a14:compatExt spid="_x0000_s40962"/>
                </a:ext>
                <a:ext uri="{FF2B5EF4-FFF2-40B4-BE49-F238E27FC236}">
                  <a16:creationId xmlns:a16="http://schemas.microsoft.com/office/drawing/2014/main" id="{00000000-0008-0000-0D00-00000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vmlDrawing" Target="../drawings/vmlDrawing19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trlProp" Target="../ctrlProps/ctrlProp19.xml"/><Relationship Id="rId18" Type="http://schemas.openxmlformats.org/officeDocument/2006/relationships/ctrlProp" Target="../ctrlProps/ctrlProp24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17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2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5" Type="http://schemas.openxmlformats.org/officeDocument/2006/relationships/ctrlProp" Target="../ctrlProps/ctrlProp21.xml"/><Relationship Id="rId10" Type="http://schemas.openxmlformats.org/officeDocument/2006/relationships/ctrlProp" Target="../ctrlProps/ctrlProp16.xml"/><Relationship Id="rId4" Type="http://schemas.openxmlformats.org/officeDocument/2006/relationships/vmlDrawing" Target="../drawings/vmlDrawing7.vml"/><Relationship Id="rId9" Type="http://schemas.openxmlformats.org/officeDocument/2006/relationships/ctrlProp" Target="../ctrlProps/ctrlProp15.xml"/><Relationship Id="rId14" Type="http://schemas.openxmlformats.org/officeDocument/2006/relationships/ctrlProp" Target="../ctrlProps/ctrlProp20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8.xml"/><Relationship Id="rId13" Type="http://schemas.openxmlformats.org/officeDocument/2006/relationships/ctrlProp" Target="../ctrlProps/ctrlProp33.xml"/><Relationship Id="rId18" Type="http://schemas.openxmlformats.org/officeDocument/2006/relationships/ctrlProp" Target="../ctrlProps/ctrlProp38.xml"/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27.xml"/><Relationship Id="rId12" Type="http://schemas.openxmlformats.org/officeDocument/2006/relationships/ctrlProp" Target="../ctrlProps/ctrlProp32.xml"/><Relationship Id="rId17" Type="http://schemas.openxmlformats.org/officeDocument/2006/relationships/ctrlProp" Target="../ctrlProps/ctrlProp37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6.xml"/><Relationship Id="rId11" Type="http://schemas.openxmlformats.org/officeDocument/2006/relationships/ctrlProp" Target="../ctrlProps/ctrlProp31.xml"/><Relationship Id="rId5" Type="http://schemas.openxmlformats.org/officeDocument/2006/relationships/ctrlProp" Target="../ctrlProps/ctrlProp25.xml"/><Relationship Id="rId15" Type="http://schemas.openxmlformats.org/officeDocument/2006/relationships/ctrlProp" Target="../ctrlProps/ctrlProp35.xml"/><Relationship Id="rId10" Type="http://schemas.openxmlformats.org/officeDocument/2006/relationships/ctrlProp" Target="../ctrlProps/ctrlProp30.xml"/><Relationship Id="rId4" Type="http://schemas.openxmlformats.org/officeDocument/2006/relationships/vmlDrawing" Target="../drawings/vmlDrawing11.vml"/><Relationship Id="rId9" Type="http://schemas.openxmlformats.org/officeDocument/2006/relationships/ctrlProp" Target="../ctrlProps/ctrlProp29.xml"/><Relationship Id="rId14" Type="http://schemas.openxmlformats.org/officeDocument/2006/relationships/ctrlProp" Target="../ctrlProps/ctrlProp34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13" Type="http://schemas.openxmlformats.org/officeDocument/2006/relationships/ctrlProp" Target="../ctrlProps/ctrlProp47.xml"/><Relationship Id="rId18" Type="http://schemas.openxmlformats.org/officeDocument/2006/relationships/ctrlProp" Target="../ctrlProps/ctrlProp52.xml"/><Relationship Id="rId3" Type="http://schemas.openxmlformats.org/officeDocument/2006/relationships/vmlDrawing" Target="../drawings/vmlDrawing12.vml"/><Relationship Id="rId7" Type="http://schemas.openxmlformats.org/officeDocument/2006/relationships/ctrlProp" Target="../ctrlProps/ctrlProp41.xml"/><Relationship Id="rId12" Type="http://schemas.openxmlformats.org/officeDocument/2006/relationships/ctrlProp" Target="../ctrlProps/ctrlProp46.xml"/><Relationship Id="rId17" Type="http://schemas.openxmlformats.org/officeDocument/2006/relationships/ctrlProp" Target="../ctrlProps/ctrlProp5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40.xml"/><Relationship Id="rId11" Type="http://schemas.openxmlformats.org/officeDocument/2006/relationships/ctrlProp" Target="../ctrlProps/ctrlProp45.xml"/><Relationship Id="rId5" Type="http://schemas.openxmlformats.org/officeDocument/2006/relationships/ctrlProp" Target="../ctrlProps/ctrlProp39.xml"/><Relationship Id="rId15" Type="http://schemas.openxmlformats.org/officeDocument/2006/relationships/ctrlProp" Target="../ctrlProps/ctrlProp49.xml"/><Relationship Id="rId10" Type="http://schemas.openxmlformats.org/officeDocument/2006/relationships/ctrlProp" Target="../ctrlProps/ctrlProp44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43.xml"/><Relationship Id="rId14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1"/>
  <sheetViews>
    <sheetView showGridLines="0" tabSelected="1" view="pageLayout" topLeftCell="A26" zoomScale="120" zoomScaleNormal="130" zoomScalePageLayoutView="120" workbookViewId="0">
      <selection activeCell="E36" sqref="E36"/>
    </sheetView>
  </sheetViews>
  <sheetFormatPr baseColWidth="10" defaultColWidth="11.42578125" defaultRowHeight="12.75" x14ac:dyDescent="0.2"/>
  <cols>
    <col min="2" max="2" width="2.28515625" customWidth="1"/>
    <col min="4" max="4" width="2.28515625" customWidth="1"/>
    <col min="5" max="5" width="59.42578125" customWidth="1"/>
    <col min="6" max="7" width="11.28515625" customWidth="1"/>
  </cols>
  <sheetData>
    <row r="1" spans="1:6" ht="62.25" customHeight="1" x14ac:dyDescent="0.2">
      <c r="A1" s="295" t="s">
        <v>165</v>
      </c>
      <c r="B1" s="295"/>
      <c r="C1" s="295"/>
      <c r="D1" s="295"/>
      <c r="E1" s="295"/>
      <c r="F1" s="295"/>
    </row>
    <row r="2" spans="1:6" ht="39" customHeight="1" x14ac:dyDescent="0.35">
      <c r="A2" s="3" t="s">
        <v>0</v>
      </c>
      <c r="B2" s="3"/>
    </row>
    <row r="3" spans="1:6" ht="15" customHeight="1" x14ac:dyDescent="0.35">
      <c r="A3" s="3"/>
      <c r="B3" s="3"/>
    </row>
    <row r="4" spans="1:6" s="2" customFormat="1" ht="15" x14ac:dyDescent="0.2">
      <c r="A4" s="152"/>
      <c r="B4" s="12"/>
      <c r="C4" s="299" t="s">
        <v>1</v>
      </c>
      <c r="D4" s="299"/>
      <c r="E4" s="299"/>
    </row>
    <row r="5" spans="1:6" s="2" customFormat="1" ht="15" x14ac:dyDescent="0.2">
      <c r="A5" s="153"/>
      <c r="B5" s="12"/>
      <c r="C5" s="299" t="s">
        <v>2</v>
      </c>
      <c r="D5" s="299"/>
      <c r="E5" s="299"/>
    </row>
    <row r="6" spans="1:6" s="2" customFormat="1" ht="15" x14ac:dyDescent="0.2">
      <c r="A6" s="154"/>
      <c r="B6" s="12"/>
      <c r="C6" s="299" t="s">
        <v>3</v>
      </c>
      <c r="D6" s="299"/>
      <c r="E6" s="299"/>
    </row>
    <row r="7" spans="1:6" s="2" customFormat="1" ht="15" x14ac:dyDescent="0.2">
      <c r="A7" s="12"/>
      <c r="B7" s="12"/>
      <c r="C7" s="18"/>
      <c r="D7" s="18"/>
      <c r="E7" s="18"/>
    </row>
    <row r="8" spans="1:6" s="2" customFormat="1" ht="15" x14ac:dyDescent="0.2">
      <c r="A8" s="12"/>
      <c r="B8" s="12"/>
      <c r="C8" s="299"/>
      <c r="D8" s="299"/>
      <c r="E8" s="299"/>
    </row>
    <row r="9" spans="1:6" s="2" customFormat="1" ht="15" x14ac:dyDescent="0.2">
      <c r="A9" s="12"/>
      <c r="B9" s="12"/>
      <c r="C9" s="18"/>
      <c r="D9" s="18"/>
      <c r="E9" s="18"/>
    </row>
    <row r="10" spans="1:6" s="2" customFormat="1" ht="15" x14ac:dyDescent="0.2">
      <c r="A10" s="12"/>
      <c r="B10" s="12"/>
      <c r="C10" s="18"/>
      <c r="D10" s="18"/>
      <c r="E10" s="18"/>
    </row>
    <row r="11" spans="1:6" s="2" customFormat="1" ht="15" x14ac:dyDescent="0.2">
      <c r="A11" s="12"/>
      <c r="B11" s="12"/>
      <c r="C11" s="12"/>
      <c r="D11" s="12"/>
      <c r="E11" s="12"/>
    </row>
    <row r="12" spans="1:6" s="2" customFormat="1" ht="15" x14ac:dyDescent="0.2">
      <c r="A12" s="12"/>
      <c r="B12" s="12"/>
      <c r="C12" s="12"/>
      <c r="D12" s="12"/>
      <c r="E12" s="12"/>
    </row>
    <row r="13" spans="1:6" s="2" customFormat="1" ht="23.25" x14ac:dyDescent="0.35">
      <c r="A13" s="3" t="s">
        <v>4</v>
      </c>
      <c r="B13" s="3"/>
      <c r="C13" s="12"/>
      <c r="D13" s="12"/>
      <c r="E13" s="12"/>
    </row>
    <row r="14" spans="1:6" s="2" customFormat="1" ht="15" x14ac:dyDescent="0.2">
      <c r="A14" s="12"/>
      <c r="B14" s="12"/>
      <c r="C14" s="12"/>
      <c r="D14" s="12"/>
      <c r="E14" s="12"/>
    </row>
    <row r="15" spans="1:6" s="2" customFormat="1" ht="15" x14ac:dyDescent="0.2">
      <c r="A15" s="155"/>
      <c r="B15" s="12"/>
      <c r="C15" s="156" t="s">
        <v>5</v>
      </c>
      <c r="D15" s="28"/>
      <c r="E15" s="28" t="s">
        <v>6</v>
      </c>
    </row>
    <row r="16" spans="1:6" s="2" customFormat="1" ht="15" x14ac:dyDescent="0.2">
      <c r="A16" s="155"/>
      <c r="B16" s="12"/>
      <c r="C16" s="157">
        <v>6</v>
      </c>
      <c r="D16" s="158"/>
      <c r="E16" s="95" t="s">
        <v>7</v>
      </c>
    </row>
    <row r="17" spans="1:6" s="2" customFormat="1" ht="15" x14ac:dyDescent="0.2">
      <c r="A17" s="155"/>
      <c r="B17" s="12"/>
      <c r="C17" s="159">
        <v>5.5</v>
      </c>
      <c r="D17" s="160"/>
      <c r="E17" s="297" t="s">
        <v>8</v>
      </c>
      <c r="F17" s="12"/>
    </row>
    <row r="18" spans="1:6" s="2" customFormat="1" ht="15" x14ac:dyDescent="0.2">
      <c r="A18" s="155"/>
      <c r="B18" s="12"/>
      <c r="C18" s="161">
        <v>5</v>
      </c>
      <c r="D18" s="162"/>
      <c r="E18" s="300"/>
      <c r="F18" s="12"/>
    </row>
    <row r="19" spans="1:6" s="2" customFormat="1" ht="15" x14ac:dyDescent="0.2">
      <c r="A19" s="155"/>
      <c r="B19" s="12"/>
      <c r="C19" s="157">
        <v>4.5</v>
      </c>
      <c r="D19" s="158"/>
      <c r="E19" s="298"/>
      <c r="F19" s="12"/>
    </row>
    <row r="20" spans="1:6" s="2" customFormat="1" ht="15" x14ac:dyDescent="0.2">
      <c r="A20" s="155"/>
      <c r="B20" s="12"/>
      <c r="C20" s="159">
        <v>4</v>
      </c>
      <c r="D20" s="160"/>
      <c r="E20" s="5" t="s">
        <v>9</v>
      </c>
      <c r="F20" s="12"/>
    </row>
    <row r="21" spans="1:6" s="2" customFormat="1" ht="15" x14ac:dyDescent="0.2">
      <c r="A21" s="155"/>
      <c r="B21" s="12"/>
      <c r="C21" s="163">
        <v>3.5</v>
      </c>
      <c r="D21" s="164"/>
      <c r="E21" s="297" t="s">
        <v>10</v>
      </c>
      <c r="F21" s="12"/>
    </row>
    <row r="22" spans="1:6" s="2" customFormat="1" ht="15" x14ac:dyDescent="0.2">
      <c r="A22" s="155"/>
      <c r="B22" s="12"/>
      <c r="C22" s="165">
        <v>3</v>
      </c>
      <c r="D22" s="166"/>
      <c r="E22" s="298"/>
      <c r="F22" s="12"/>
    </row>
    <row r="23" spans="1:6" s="2" customFormat="1" ht="15" x14ac:dyDescent="0.2">
      <c r="A23" s="155"/>
      <c r="B23" s="12"/>
      <c r="C23" s="165">
        <v>2.5</v>
      </c>
      <c r="D23" s="166"/>
      <c r="E23" s="297" t="s">
        <v>11</v>
      </c>
      <c r="F23" s="12"/>
    </row>
    <row r="24" spans="1:6" s="2" customFormat="1" ht="15" x14ac:dyDescent="0.2">
      <c r="A24" s="155"/>
      <c r="B24" s="12"/>
      <c r="C24" s="165">
        <v>2</v>
      </c>
      <c r="D24" s="166"/>
      <c r="E24" s="300"/>
      <c r="F24" s="12"/>
    </row>
    <row r="25" spans="1:6" s="2" customFormat="1" ht="15" x14ac:dyDescent="0.2">
      <c r="A25" s="155"/>
      <c r="B25" s="12"/>
      <c r="C25" s="165">
        <v>1.5</v>
      </c>
      <c r="D25" s="166"/>
      <c r="E25" s="298"/>
      <c r="F25" s="12"/>
    </row>
    <row r="26" spans="1:6" s="2" customFormat="1" ht="15" x14ac:dyDescent="0.2">
      <c r="A26" s="155"/>
      <c r="B26" s="12"/>
      <c r="C26" s="159">
        <v>1</v>
      </c>
      <c r="D26" s="160"/>
      <c r="E26" s="8" t="s">
        <v>12</v>
      </c>
      <c r="F26" s="12"/>
    </row>
    <row r="28" spans="1:6" x14ac:dyDescent="0.2">
      <c r="A28" s="32"/>
    </row>
    <row r="29" spans="1:6" ht="18" x14ac:dyDescent="0.25">
      <c r="A29" s="94" t="s">
        <v>13</v>
      </c>
    </row>
    <row r="31" spans="1:6" ht="45.4" customHeight="1" x14ac:dyDescent="0.2">
      <c r="A31" s="296" t="s">
        <v>166</v>
      </c>
      <c r="B31" s="296"/>
      <c r="C31" s="296"/>
      <c r="D31" s="296"/>
      <c r="E31" s="296"/>
      <c r="F31" s="296"/>
    </row>
  </sheetData>
  <sheetProtection algorithmName="SHA-512" hashValue="L2XxSVO2aFr9wPox0Az5t/J8pSfWueTHM3sTzw2+L9y+DMeAhBk1pWz2nU105o+xyYnqksTl1MlI09K8DLv9xA==" saltValue="ixG523BHJjwXeH912ayb7w==" spinCount="100000" sheet="1" selectLockedCells="1"/>
  <mergeCells count="9">
    <mergeCell ref="A1:F1"/>
    <mergeCell ref="A31:F31"/>
    <mergeCell ref="E21:E22"/>
    <mergeCell ref="C4:E4"/>
    <mergeCell ref="C6:E6"/>
    <mergeCell ref="C8:E8"/>
    <mergeCell ref="C5:E5"/>
    <mergeCell ref="E17:E19"/>
    <mergeCell ref="E23:E25"/>
  </mergeCells>
  <phoneticPr fontId="6" type="noConversion"/>
  <pageMargins left="0.70866141732283472" right="0.70866141732283472" top="0.9055118110236221" bottom="0.74803149606299213" header="0.31496062992125984" footer="0.31496062992125984"/>
  <pageSetup paperSize="9" scale="90" orientation="portrait" r:id="rId1"/>
  <headerFooter scaleWithDoc="0">
    <oddHeader>&amp;LService
&amp;"Arial,Gras"Formation professionnelle&amp;R&amp;G</oddHeader>
    <oddFooter>&amp;LVersion du 3 février 2026/FMA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5050"/>
  </sheetPr>
  <dimension ref="A1:D74"/>
  <sheetViews>
    <sheetView view="pageLayout" topLeftCell="A39" zoomScaleNormal="100" workbookViewId="0">
      <selection activeCell="A31" sqref="A31:D31"/>
    </sheetView>
  </sheetViews>
  <sheetFormatPr baseColWidth="10" defaultColWidth="11.42578125" defaultRowHeight="12.75" x14ac:dyDescent="0.2"/>
  <cols>
    <col min="1" max="1" width="29.85546875" style="96" customWidth="1"/>
    <col min="2" max="2" width="25.85546875" style="96" customWidth="1"/>
    <col min="3" max="3" width="18.5703125" style="96" customWidth="1"/>
    <col min="4" max="4" width="17.7109375" style="96" customWidth="1"/>
    <col min="5" max="5" width="26.7109375" style="96" customWidth="1"/>
    <col min="6" max="6" width="15.28515625" style="96" bestFit="1" customWidth="1"/>
    <col min="7" max="16384" width="11.42578125" style="96"/>
  </cols>
  <sheetData>
    <row r="1" spans="1:4" x14ac:dyDescent="0.2">
      <c r="A1" s="497" t="s">
        <v>102</v>
      </c>
      <c r="B1" s="497"/>
      <c r="C1" s="497"/>
      <c r="D1" s="497"/>
    </row>
    <row r="3" spans="1:4" s="103" customFormat="1" ht="31.5" customHeight="1" x14ac:dyDescent="0.2">
      <c r="A3" s="498" t="s">
        <v>103</v>
      </c>
      <c r="B3" s="499"/>
      <c r="C3" s="499"/>
      <c r="D3" s="500"/>
    </row>
    <row r="4" spans="1:4" s="103" customFormat="1" ht="12" customHeight="1" x14ac:dyDescent="0.2"/>
    <row r="5" spans="1:4" s="103" customFormat="1" ht="20.100000000000001" customHeight="1" x14ac:dyDescent="0.2">
      <c r="A5" s="116" t="s">
        <v>16</v>
      </c>
      <c r="B5" s="117">
        <f>'Fiche candidat'!B4</f>
        <v>0</v>
      </c>
      <c r="C5" s="116" t="s">
        <v>14</v>
      </c>
      <c r="D5" s="115">
        <f>'Fiche candidat'!B3</f>
        <v>0</v>
      </c>
    </row>
    <row r="6" spans="1:4" s="103" customFormat="1" ht="24" customHeight="1" x14ac:dyDescent="0.2">
      <c r="A6" s="113" t="s">
        <v>17</v>
      </c>
      <c r="B6" s="114">
        <f>'Fiche candidat'!B5</f>
        <v>0</v>
      </c>
      <c r="C6" s="113" t="s">
        <v>39</v>
      </c>
      <c r="D6" s="224">
        <f>'Fiche candidat'!B7</f>
        <v>0</v>
      </c>
    </row>
    <row r="7" spans="1:4" s="103" customFormat="1" ht="20.100000000000001" customHeight="1" x14ac:dyDescent="0.2">
      <c r="A7" s="113" t="s">
        <v>260</v>
      </c>
      <c r="B7" s="112">
        <f>'Fiche candidat'!B10</f>
        <v>0</v>
      </c>
      <c r="C7" s="111" t="s">
        <v>19</v>
      </c>
      <c r="D7" s="110">
        <f>'Fiche candidat'!B8</f>
        <v>0</v>
      </c>
    </row>
    <row r="8" spans="1:4" s="103" customFormat="1" ht="20.100000000000001" customHeight="1" x14ac:dyDescent="0.2">
      <c r="A8" s="505" t="s">
        <v>40</v>
      </c>
      <c r="B8" s="125">
        <f>'Fiche candidat'!B16</f>
        <v>0</v>
      </c>
      <c r="C8" s="507"/>
      <c r="D8" s="508"/>
    </row>
    <row r="9" spans="1:4" s="103" customFormat="1" ht="20.100000000000001" customHeight="1" x14ac:dyDescent="0.2">
      <c r="A9" s="506"/>
      <c r="B9" s="121">
        <f>'Fiche candidat'!B19</f>
        <v>0</v>
      </c>
      <c r="C9" s="501"/>
      <c r="D9" s="502"/>
    </row>
    <row r="10" spans="1:4" s="103" customFormat="1" ht="6.75" customHeight="1" x14ac:dyDescent="0.2">
      <c r="A10" s="108"/>
      <c r="B10" s="109"/>
      <c r="C10" s="108"/>
      <c r="D10" s="107"/>
    </row>
    <row r="11" spans="1:4" s="103" customFormat="1" ht="6" customHeight="1" x14ac:dyDescent="0.2">
      <c r="A11" s="108"/>
      <c r="B11" s="109"/>
      <c r="C11" s="108"/>
      <c r="D11" s="107"/>
    </row>
    <row r="12" spans="1:4" s="103" customFormat="1" ht="20.100000000000001" customHeight="1" x14ac:dyDescent="0.2">
      <c r="A12" s="503" t="s">
        <v>104</v>
      </c>
      <c r="B12" s="504"/>
      <c r="C12" s="515" t="s">
        <v>105</v>
      </c>
      <c r="D12" s="516"/>
    </row>
    <row r="13" spans="1:4" s="103" customFormat="1" ht="39.75" customHeight="1" x14ac:dyDescent="0.2">
      <c r="A13" s="381"/>
      <c r="B13" s="382"/>
      <c r="C13" s="495"/>
      <c r="D13" s="496"/>
    </row>
    <row r="14" spans="1:4" s="103" customFormat="1" ht="39.950000000000003" customHeight="1" x14ac:dyDescent="0.2">
      <c r="A14" s="381"/>
      <c r="B14" s="382"/>
      <c r="C14" s="495"/>
      <c r="D14" s="496"/>
    </row>
    <row r="15" spans="1:4" s="103" customFormat="1" ht="39.950000000000003" customHeight="1" x14ac:dyDescent="0.2">
      <c r="A15" s="381"/>
      <c r="B15" s="382"/>
      <c r="C15" s="495"/>
      <c r="D15" s="496"/>
    </row>
    <row r="16" spans="1:4" s="103" customFormat="1" ht="39.950000000000003" customHeight="1" x14ac:dyDescent="0.2">
      <c r="A16" s="381"/>
      <c r="B16" s="382"/>
      <c r="C16" s="495"/>
      <c r="D16" s="496"/>
    </row>
    <row r="17" spans="1:4" s="103" customFormat="1" ht="39.950000000000003" customHeight="1" x14ac:dyDescent="0.2">
      <c r="A17" s="381"/>
      <c r="B17" s="382"/>
      <c r="C17" s="495"/>
      <c r="D17" s="496"/>
    </row>
    <row r="18" spans="1:4" s="103" customFormat="1" ht="39.950000000000003" customHeight="1" x14ac:dyDescent="0.2">
      <c r="A18" s="381"/>
      <c r="B18" s="382"/>
      <c r="C18" s="495"/>
      <c r="D18" s="496"/>
    </row>
    <row r="19" spans="1:4" s="103" customFormat="1" ht="39.950000000000003" customHeight="1" x14ac:dyDescent="0.2">
      <c r="A19" s="381"/>
      <c r="B19" s="382"/>
      <c r="C19" s="495"/>
      <c r="D19" s="496"/>
    </row>
    <row r="20" spans="1:4" s="103" customFormat="1" ht="39.950000000000003" customHeight="1" x14ac:dyDescent="0.2">
      <c r="A20" s="381"/>
      <c r="B20" s="382"/>
      <c r="C20" s="495"/>
      <c r="D20" s="496"/>
    </row>
    <row r="21" spans="1:4" s="103" customFormat="1" ht="30" customHeight="1" x14ac:dyDescent="0.2">
      <c r="A21" s="240" t="s">
        <v>235</v>
      </c>
      <c r="B21" s="240" t="s">
        <v>238</v>
      </c>
      <c r="C21" s="106"/>
      <c r="D21" s="106"/>
    </row>
    <row r="22" spans="1:4" s="103" customFormat="1" ht="30" customHeight="1" x14ac:dyDescent="0.2">
      <c r="A22" s="245">
        <f>'Fiche candidat'!B16</f>
        <v>0</v>
      </c>
      <c r="B22" s="106"/>
      <c r="C22" s="106"/>
      <c r="D22" s="106"/>
    </row>
    <row r="23" spans="1:4" s="103" customFormat="1" ht="21" customHeight="1" x14ac:dyDescent="0.2">
      <c r="A23" s="99" t="s">
        <v>237</v>
      </c>
      <c r="B23" s="105"/>
      <c r="C23" s="101"/>
      <c r="D23" s="104"/>
    </row>
    <row r="24" spans="1:4" s="103" customFormat="1" ht="30" customHeight="1" x14ac:dyDescent="0.2">
      <c r="A24" s="240" t="s">
        <v>236</v>
      </c>
      <c r="B24" s="240" t="s">
        <v>238</v>
      </c>
      <c r="C24" s="106"/>
      <c r="D24" s="106"/>
    </row>
    <row r="25" spans="1:4" s="103" customFormat="1" ht="30" customHeight="1" x14ac:dyDescent="0.2">
      <c r="A25" s="245">
        <f>'Fiche candidat'!B19</f>
        <v>0</v>
      </c>
      <c r="B25" s="106"/>
      <c r="C25" s="106"/>
      <c r="D25" s="106"/>
    </row>
    <row r="26" spans="1:4" s="103" customFormat="1" ht="21" customHeight="1" x14ac:dyDescent="0.2">
      <c r="A26" s="99" t="s">
        <v>237</v>
      </c>
      <c r="B26" s="105"/>
      <c r="C26" s="101"/>
      <c r="D26" s="104"/>
    </row>
    <row r="27" spans="1:4" s="103" customFormat="1" x14ac:dyDescent="0.2"/>
    <row r="28" spans="1:4" s="103" customFormat="1" ht="20.100000000000001" customHeight="1" x14ac:dyDescent="0.2">
      <c r="A28" s="503" t="s">
        <v>107</v>
      </c>
      <c r="B28" s="520"/>
      <c r="C28" s="520"/>
      <c r="D28" s="504"/>
    </row>
    <row r="29" spans="1:4" s="103" customFormat="1" ht="39.950000000000003" customHeight="1" x14ac:dyDescent="0.2">
      <c r="A29" s="517"/>
      <c r="B29" s="518"/>
      <c r="C29" s="518"/>
      <c r="D29" s="519"/>
    </row>
    <row r="30" spans="1:4" s="103" customFormat="1" ht="39.950000000000003" customHeight="1" x14ac:dyDescent="0.2">
      <c r="A30" s="509"/>
      <c r="B30" s="510"/>
      <c r="C30" s="510"/>
      <c r="D30" s="511"/>
    </row>
    <row r="31" spans="1:4" s="103" customFormat="1" ht="39.950000000000003" customHeight="1" x14ac:dyDescent="0.2">
      <c r="A31" s="509"/>
      <c r="B31" s="510"/>
      <c r="C31" s="510"/>
      <c r="D31" s="511"/>
    </row>
    <row r="32" spans="1:4" s="103" customFormat="1" ht="39.950000000000003" customHeight="1" x14ac:dyDescent="0.2">
      <c r="A32" s="509"/>
      <c r="B32" s="510"/>
      <c r="C32" s="510"/>
      <c r="D32" s="511"/>
    </row>
    <row r="33" spans="1:4" s="103" customFormat="1" ht="39.950000000000003" customHeight="1" x14ac:dyDescent="0.2">
      <c r="A33" s="509"/>
      <c r="B33" s="510"/>
      <c r="C33" s="510"/>
      <c r="D33" s="511"/>
    </row>
    <row r="34" spans="1:4" s="103" customFormat="1" ht="39.950000000000003" customHeight="1" x14ac:dyDescent="0.2">
      <c r="A34" s="509"/>
      <c r="B34" s="510"/>
      <c r="C34" s="510"/>
      <c r="D34" s="511"/>
    </row>
    <row r="35" spans="1:4" s="103" customFormat="1" ht="39.950000000000003" customHeight="1" x14ac:dyDescent="0.2">
      <c r="A35" s="509"/>
      <c r="B35" s="510"/>
      <c r="C35" s="510"/>
      <c r="D35" s="511"/>
    </row>
    <row r="36" spans="1:4" s="103" customFormat="1" ht="39.950000000000003" customHeight="1" x14ac:dyDescent="0.2">
      <c r="A36" s="509"/>
      <c r="B36" s="510"/>
      <c r="C36" s="510"/>
      <c r="D36" s="511"/>
    </row>
    <row r="37" spans="1:4" s="103" customFormat="1" ht="39.950000000000003" customHeight="1" x14ac:dyDescent="0.2">
      <c r="A37" s="509"/>
      <c r="B37" s="510"/>
      <c r="C37" s="510"/>
      <c r="D37" s="511"/>
    </row>
    <row r="38" spans="1:4" s="103" customFormat="1" ht="39.950000000000003" customHeight="1" x14ac:dyDescent="0.2">
      <c r="A38" s="509"/>
      <c r="B38" s="510"/>
      <c r="C38" s="510"/>
      <c r="D38" s="511"/>
    </row>
    <row r="39" spans="1:4" s="103" customFormat="1" ht="39.950000000000003" customHeight="1" x14ac:dyDescent="0.2">
      <c r="A39" s="509"/>
      <c r="B39" s="510"/>
      <c r="C39" s="510"/>
      <c r="D39" s="511"/>
    </row>
    <row r="40" spans="1:4" s="103" customFormat="1" ht="39.950000000000003" customHeight="1" x14ac:dyDescent="0.2">
      <c r="A40" s="509"/>
      <c r="B40" s="510"/>
      <c r="C40" s="510"/>
      <c r="D40" s="511"/>
    </row>
    <row r="41" spans="1:4" s="103" customFormat="1" ht="39.950000000000003" customHeight="1" x14ac:dyDescent="0.2">
      <c r="A41" s="509"/>
      <c r="B41" s="510"/>
      <c r="C41" s="510"/>
      <c r="D41" s="511"/>
    </row>
    <row r="42" spans="1:4" s="103" customFormat="1" ht="39.950000000000003" customHeight="1" x14ac:dyDescent="0.2">
      <c r="A42" s="512"/>
      <c r="B42" s="513"/>
      <c r="C42" s="513"/>
      <c r="D42" s="514"/>
    </row>
    <row r="43" spans="1:4" ht="9.9499999999999993" customHeight="1" x14ac:dyDescent="0.2">
      <c r="A43" s="97"/>
    </row>
    <row r="44" spans="1:4" s="99" customFormat="1" ht="35.25" customHeight="1" x14ac:dyDescent="0.2">
      <c r="A44" s="99" t="s">
        <v>106</v>
      </c>
      <c r="B44" s="102"/>
      <c r="C44" s="101" t="s">
        <v>52</v>
      </c>
      <c r="D44" s="100"/>
    </row>
    <row r="45" spans="1:4" ht="24.95" customHeight="1" x14ac:dyDescent="0.2">
      <c r="A45" s="98"/>
      <c r="B45" s="98"/>
      <c r="C45" s="98"/>
      <c r="D45" s="98"/>
    </row>
    <row r="46" spans="1:4" ht="24.95" customHeight="1" x14ac:dyDescent="0.2">
      <c r="A46" s="97"/>
    </row>
    <row r="47" spans="1:4" ht="24.95" customHeight="1" x14ac:dyDescent="0.2">
      <c r="A47" s="97"/>
    </row>
    <row r="48" spans="1:4" ht="24.95" customHeight="1" x14ac:dyDescent="0.2">
      <c r="A48" s="97"/>
    </row>
    <row r="49" spans="1:1" ht="24.95" customHeight="1" x14ac:dyDescent="0.2">
      <c r="A49" s="97"/>
    </row>
    <row r="50" spans="1:1" ht="24.95" customHeight="1" x14ac:dyDescent="0.2">
      <c r="A50" s="97"/>
    </row>
    <row r="51" spans="1:1" ht="24.95" customHeight="1" x14ac:dyDescent="0.2">
      <c r="A51" s="97"/>
    </row>
    <row r="52" spans="1:1" ht="24.95" customHeight="1" x14ac:dyDescent="0.2">
      <c r="A52" s="97"/>
    </row>
    <row r="53" spans="1:1" ht="24.95" customHeight="1" x14ac:dyDescent="0.2">
      <c r="A53" s="97"/>
    </row>
    <row r="54" spans="1:1" ht="24.95" customHeight="1" x14ac:dyDescent="0.2">
      <c r="A54" s="97"/>
    </row>
    <row r="55" spans="1:1" ht="24.95" customHeight="1" x14ac:dyDescent="0.2">
      <c r="A55" s="97"/>
    </row>
    <row r="56" spans="1:1" ht="24.95" customHeight="1" x14ac:dyDescent="0.2">
      <c r="A56" s="97"/>
    </row>
    <row r="57" spans="1:1" ht="24.95" customHeight="1" x14ac:dyDescent="0.2">
      <c r="A57" s="97"/>
    </row>
    <row r="58" spans="1:1" ht="24.95" customHeight="1" x14ac:dyDescent="0.2">
      <c r="A58" s="97"/>
    </row>
    <row r="59" spans="1:1" ht="24.95" customHeight="1" x14ac:dyDescent="0.2">
      <c r="A59" s="97"/>
    </row>
    <row r="60" spans="1:1" ht="24.95" customHeight="1" x14ac:dyDescent="0.2">
      <c r="A60" s="97"/>
    </row>
    <row r="61" spans="1:1" ht="24.95" customHeight="1" x14ac:dyDescent="0.2">
      <c r="A61" s="97"/>
    </row>
    <row r="62" spans="1:1" ht="24.95" customHeight="1" x14ac:dyDescent="0.2">
      <c r="A62" s="97"/>
    </row>
    <row r="63" spans="1:1" ht="24.95" customHeight="1" x14ac:dyDescent="0.2">
      <c r="A63" s="97"/>
    </row>
    <row r="64" spans="1:1" ht="24.95" customHeight="1" x14ac:dyDescent="0.2">
      <c r="A64" s="97"/>
    </row>
    <row r="65" spans="1:1" ht="24.95" customHeight="1" x14ac:dyDescent="0.2">
      <c r="A65" s="97"/>
    </row>
    <row r="66" spans="1:1" ht="24.95" customHeight="1" x14ac:dyDescent="0.2">
      <c r="A66" s="97"/>
    </row>
    <row r="67" spans="1:1" ht="24.95" customHeight="1" x14ac:dyDescent="0.2">
      <c r="A67" s="97"/>
    </row>
    <row r="68" spans="1:1" ht="24.95" customHeight="1" x14ac:dyDescent="0.2">
      <c r="A68" s="97"/>
    </row>
    <row r="69" spans="1:1" ht="24.95" customHeight="1" x14ac:dyDescent="0.2">
      <c r="A69" s="97"/>
    </row>
    <row r="70" spans="1:1" ht="24.95" customHeight="1" x14ac:dyDescent="0.2">
      <c r="A70" s="97"/>
    </row>
    <row r="71" spans="1:1" ht="24.95" customHeight="1" x14ac:dyDescent="0.2">
      <c r="A71" s="97"/>
    </row>
    <row r="72" spans="1:1" ht="24.95" customHeight="1" x14ac:dyDescent="0.2">
      <c r="A72" s="97"/>
    </row>
    <row r="73" spans="1:1" ht="24.95" customHeight="1" x14ac:dyDescent="0.2">
      <c r="A73" s="97"/>
    </row>
    <row r="74" spans="1:1" ht="24.95" customHeight="1" x14ac:dyDescent="0.2">
      <c r="A74" s="97"/>
    </row>
  </sheetData>
  <sheetProtection algorithmName="SHA-512" hashValue="cVMQ9TXEnlNhAk7m5CK1KVO1outU69KSnUPVe0yK0piOKcFfIDkht4BnYZNk20xdauYx6/pMBIqrTx+yTo4utA==" saltValue="gsRN/ULNsCm3SM2X8nDHdQ==" spinCount="100000" sheet="1" selectLockedCells="1"/>
  <mergeCells count="38">
    <mergeCell ref="C18:D18"/>
    <mergeCell ref="C19:D19"/>
    <mergeCell ref="C20:D20"/>
    <mergeCell ref="A40:D40"/>
    <mergeCell ref="A35:D35"/>
    <mergeCell ref="A36:D36"/>
    <mergeCell ref="A37:D37"/>
    <mergeCell ref="A34:D34"/>
    <mergeCell ref="A28:D28"/>
    <mergeCell ref="A41:D41"/>
    <mergeCell ref="A42:D42"/>
    <mergeCell ref="C12:D12"/>
    <mergeCell ref="A29:D29"/>
    <mergeCell ref="A30:D30"/>
    <mergeCell ref="A31:D31"/>
    <mergeCell ref="A32:D32"/>
    <mergeCell ref="A33:D33"/>
    <mergeCell ref="A38:D38"/>
    <mergeCell ref="A39:D39"/>
    <mergeCell ref="A18:B18"/>
    <mergeCell ref="A19:B19"/>
    <mergeCell ref="A20:B20"/>
    <mergeCell ref="A15:B15"/>
    <mergeCell ref="A16:B16"/>
    <mergeCell ref="A17:B17"/>
    <mergeCell ref="A1:D1"/>
    <mergeCell ref="A3:D3"/>
    <mergeCell ref="C9:D9"/>
    <mergeCell ref="A12:B12"/>
    <mergeCell ref="A8:A9"/>
    <mergeCell ref="C8:D8"/>
    <mergeCell ref="C15:D15"/>
    <mergeCell ref="C16:D16"/>
    <mergeCell ref="C17:D17"/>
    <mergeCell ref="A13:B13"/>
    <mergeCell ref="A14:B14"/>
    <mergeCell ref="C13:D13"/>
    <mergeCell ref="C14:D14"/>
  </mergeCells>
  <pageMargins left="0.7" right="0.48958333333333331" top="0.9375" bottom="0.75" header="0.3" footer="0.3"/>
  <pageSetup paperSize="9" orientation="portrait" r:id="rId1"/>
  <headerFooter scaleWithDoc="0">
    <oddHeader>&amp;LService
&amp;"Arial,Gras"Formation professionnelle&amp;R&amp;G</oddHeader>
    <oddFooter>&amp;CPV présentation</oddFooter>
  </headerFooter>
  <rowBreaks count="1" manualBreakCount="1">
    <brk id="26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87302-402A-4FB4-A474-727AECAF9B19}">
  <sheetPr>
    <tabColor rgb="FFFF5050"/>
    <pageSetUpPr fitToPage="1"/>
  </sheetPr>
  <dimension ref="A1:D59"/>
  <sheetViews>
    <sheetView view="pageLayout" topLeftCell="A20" zoomScale="82" zoomScaleNormal="100" zoomScalePageLayoutView="82" workbookViewId="0">
      <selection activeCell="C22" sqref="C22"/>
    </sheetView>
  </sheetViews>
  <sheetFormatPr baseColWidth="10" defaultColWidth="11.42578125" defaultRowHeight="12.75" x14ac:dyDescent="0.2"/>
  <cols>
    <col min="1" max="1" width="27.5703125" style="96" customWidth="1"/>
    <col min="2" max="2" width="35.42578125" style="96" customWidth="1"/>
    <col min="3" max="4" width="55.7109375" style="96" customWidth="1"/>
    <col min="5" max="5" width="26.7109375" style="96" customWidth="1"/>
    <col min="6" max="6" width="15.28515625" style="96" bestFit="1" customWidth="1"/>
    <col min="7" max="16384" width="11.42578125" style="96"/>
  </cols>
  <sheetData>
    <row r="1" spans="1:4" ht="15" x14ac:dyDescent="0.2">
      <c r="A1" s="524" t="s">
        <v>102</v>
      </c>
      <c r="B1" s="524"/>
      <c r="C1" s="524"/>
      <c r="D1" s="524"/>
    </row>
    <row r="2" spans="1:4" x14ac:dyDescent="0.2">
      <c r="A2" s="179"/>
      <c r="B2" s="179"/>
      <c r="C2" s="179"/>
      <c r="D2" s="179"/>
    </row>
    <row r="3" spans="1:4" s="103" customFormat="1" ht="31.5" customHeight="1" x14ac:dyDescent="0.2">
      <c r="A3" s="525" t="s">
        <v>108</v>
      </c>
      <c r="B3" s="526"/>
      <c r="C3" s="526"/>
      <c r="D3" s="527"/>
    </row>
    <row r="4" spans="1:4" s="103" customFormat="1" ht="12" customHeight="1" x14ac:dyDescent="0.2">
      <c r="A4" s="180"/>
      <c r="B4" s="180"/>
      <c r="C4" s="180"/>
      <c r="D4" s="180"/>
    </row>
    <row r="5" spans="1:4" s="103" customFormat="1" ht="30" x14ac:dyDescent="0.2">
      <c r="A5" s="181" t="s">
        <v>16</v>
      </c>
      <c r="B5" s="182">
        <f>'Fiche candidat'!B4</f>
        <v>0</v>
      </c>
      <c r="C5" s="181" t="s">
        <v>14</v>
      </c>
      <c r="D5" s="257">
        <f>'Fiche candidat'!B3</f>
        <v>0</v>
      </c>
    </row>
    <row r="6" spans="1:4" s="103" customFormat="1" ht="20.100000000000001" customHeight="1" x14ac:dyDescent="0.2">
      <c r="A6" s="183" t="s">
        <v>17</v>
      </c>
      <c r="B6" s="184">
        <f>'Fiche candidat'!B5</f>
        <v>0</v>
      </c>
      <c r="C6" s="183" t="s">
        <v>39</v>
      </c>
      <c r="D6" s="184">
        <f>'Fiche candidat'!B7</f>
        <v>0</v>
      </c>
    </row>
    <row r="7" spans="1:4" s="103" customFormat="1" ht="20.100000000000001" customHeight="1" x14ac:dyDescent="0.2">
      <c r="A7" s="183" t="s">
        <v>260</v>
      </c>
      <c r="B7" s="184">
        <f>'Fiche candidat'!B10</f>
        <v>0</v>
      </c>
      <c r="C7" s="185" t="s">
        <v>19</v>
      </c>
      <c r="D7" s="186">
        <f>'Fiche candidat'!B8</f>
        <v>0</v>
      </c>
    </row>
    <row r="8" spans="1:4" s="103" customFormat="1" ht="20.100000000000001" customHeight="1" x14ac:dyDescent="0.2">
      <c r="A8" s="528" t="s">
        <v>40</v>
      </c>
      <c r="B8" s="187">
        <f>'Fiche candidat'!B16</f>
        <v>0</v>
      </c>
      <c r="C8" s="530"/>
      <c r="D8" s="531"/>
    </row>
    <row r="9" spans="1:4" s="103" customFormat="1" ht="20.100000000000001" customHeight="1" x14ac:dyDescent="0.2">
      <c r="A9" s="529"/>
      <c r="B9" s="188">
        <f>'Fiche candidat'!B19</f>
        <v>0</v>
      </c>
      <c r="C9" s="532"/>
      <c r="D9" s="533"/>
    </row>
    <row r="10" spans="1:4" s="103" customFormat="1" ht="6.75" customHeight="1" x14ac:dyDescent="0.2">
      <c r="A10" s="189"/>
      <c r="B10" s="190"/>
      <c r="C10" s="189"/>
      <c r="D10" s="189"/>
    </row>
    <row r="11" spans="1:4" s="103" customFormat="1" ht="6" customHeight="1" x14ac:dyDescent="0.2">
      <c r="A11" s="189"/>
      <c r="B11" s="190"/>
      <c r="C11" s="189"/>
      <c r="D11" s="189"/>
    </row>
    <row r="12" spans="1:4" s="103" customFormat="1" ht="18" customHeight="1" x14ac:dyDescent="0.2">
      <c r="A12" s="176"/>
      <c r="B12" s="191"/>
      <c r="C12" s="192"/>
      <c r="D12" s="193"/>
    </row>
    <row r="13" spans="1:4" s="103" customFormat="1" ht="65.25" customHeight="1" x14ac:dyDescent="0.2">
      <c r="A13" s="534" t="s">
        <v>209</v>
      </c>
      <c r="B13" s="534"/>
      <c r="C13" s="275" t="s">
        <v>210</v>
      </c>
      <c r="D13" s="275" t="s">
        <v>211</v>
      </c>
    </row>
    <row r="14" spans="1:4" s="180" customFormat="1" ht="52.5" customHeight="1" x14ac:dyDescent="0.2">
      <c r="A14" s="535"/>
      <c r="B14" s="535"/>
      <c r="C14" s="194"/>
      <c r="D14" s="194"/>
    </row>
    <row r="15" spans="1:4" s="180" customFormat="1" ht="52.5" customHeight="1" x14ac:dyDescent="0.2">
      <c r="A15" s="523"/>
      <c r="B15" s="523"/>
      <c r="C15" s="177"/>
      <c r="D15" s="177"/>
    </row>
    <row r="16" spans="1:4" s="180" customFormat="1" ht="52.5" customHeight="1" x14ac:dyDescent="0.2">
      <c r="A16" s="523"/>
      <c r="B16" s="523"/>
      <c r="C16" s="177"/>
      <c r="D16" s="177"/>
    </row>
    <row r="17" spans="1:4" s="180" customFormat="1" ht="52.5" customHeight="1" x14ac:dyDescent="0.2">
      <c r="A17" s="523"/>
      <c r="B17" s="523"/>
      <c r="C17" s="195"/>
      <c r="D17" s="177"/>
    </row>
    <row r="18" spans="1:4" s="180" customFormat="1" ht="52.5" customHeight="1" x14ac:dyDescent="0.2">
      <c r="A18" s="523"/>
      <c r="B18" s="523"/>
      <c r="C18" s="195"/>
      <c r="D18" s="177"/>
    </row>
    <row r="19" spans="1:4" s="180" customFormat="1" ht="52.5" customHeight="1" x14ac:dyDescent="0.2">
      <c r="A19" s="521"/>
      <c r="B19" s="521"/>
      <c r="C19" s="196"/>
      <c r="D19" s="196"/>
    </row>
    <row r="20" spans="1:4" s="180" customFormat="1" ht="65.25" customHeight="1" x14ac:dyDescent="0.2">
      <c r="A20" s="522" t="s">
        <v>212</v>
      </c>
      <c r="B20" s="522"/>
      <c r="C20" s="197" t="s">
        <v>210</v>
      </c>
      <c r="D20" s="197" t="s">
        <v>211</v>
      </c>
    </row>
    <row r="21" spans="1:4" s="180" customFormat="1" ht="65.25" customHeight="1" x14ac:dyDescent="0.2">
      <c r="A21" s="523"/>
      <c r="B21" s="523"/>
      <c r="C21" s="177"/>
      <c r="D21" s="177"/>
    </row>
    <row r="22" spans="1:4" s="180" customFormat="1" ht="65.25" customHeight="1" x14ac:dyDescent="0.2">
      <c r="A22" s="523"/>
      <c r="B22" s="523"/>
      <c r="C22" s="177"/>
      <c r="D22" s="177"/>
    </row>
    <row r="23" spans="1:4" s="180" customFormat="1" ht="65.25" customHeight="1" x14ac:dyDescent="0.2">
      <c r="A23" s="523"/>
      <c r="B23" s="523"/>
      <c r="C23" s="177"/>
      <c r="D23" s="177"/>
    </row>
    <row r="24" spans="1:4" s="180" customFormat="1" ht="65.25" customHeight="1" x14ac:dyDescent="0.2">
      <c r="A24" s="523"/>
      <c r="B24" s="523"/>
      <c r="C24" s="177"/>
      <c r="D24" s="177"/>
    </row>
    <row r="25" spans="1:4" s="180" customFormat="1" ht="65.25" customHeight="1" x14ac:dyDescent="0.2">
      <c r="A25" s="523"/>
      <c r="B25" s="523"/>
      <c r="C25" s="177"/>
      <c r="D25" s="177"/>
    </row>
    <row r="26" spans="1:4" s="180" customFormat="1" ht="65.25" customHeight="1" x14ac:dyDescent="0.2">
      <c r="A26" s="521"/>
      <c r="B26" s="521"/>
      <c r="C26" s="196"/>
      <c r="D26" s="196"/>
    </row>
    <row r="27" spans="1:4" s="103" customFormat="1" ht="65.25" customHeight="1" x14ac:dyDescent="0.2">
      <c r="A27" s="199" t="s">
        <v>213</v>
      </c>
      <c r="B27" s="200"/>
      <c r="C27" s="201" t="s">
        <v>52</v>
      </c>
      <c r="D27" s="202"/>
    </row>
    <row r="28" spans="1:4" ht="24.95" customHeight="1" x14ac:dyDescent="0.2">
      <c r="A28" s="255">
        <f>B8</f>
        <v>0</v>
      </c>
      <c r="B28" s="179"/>
      <c r="C28" s="179"/>
      <c r="D28" s="179"/>
    </row>
    <row r="29" spans="1:4" ht="24.95" customHeight="1" x14ac:dyDescent="0.2">
      <c r="A29" s="199" t="s">
        <v>214</v>
      </c>
      <c r="B29" s="200"/>
      <c r="C29" s="201" t="s">
        <v>52</v>
      </c>
      <c r="D29" s="202"/>
    </row>
    <row r="30" spans="1:4" ht="32.25" customHeight="1" x14ac:dyDescent="0.2">
      <c r="A30" s="256">
        <f>B9</f>
        <v>0</v>
      </c>
    </row>
    <row r="31" spans="1:4" ht="24.95" customHeight="1" x14ac:dyDescent="0.2">
      <c r="A31" s="198"/>
      <c r="B31" s="179"/>
      <c r="C31" s="179"/>
      <c r="D31" s="179"/>
    </row>
    <row r="32" spans="1:4" ht="24.95" customHeight="1" x14ac:dyDescent="0.2">
      <c r="A32" s="198"/>
      <c r="B32" s="179"/>
      <c r="C32" s="179"/>
      <c r="D32" s="179"/>
    </row>
    <row r="33" spans="1:4" ht="24.95" customHeight="1" x14ac:dyDescent="0.2">
      <c r="A33" s="198"/>
      <c r="B33" s="179"/>
      <c r="C33" s="179"/>
      <c r="D33" s="179"/>
    </row>
    <row r="34" spans="1:4" ht="24.95" customHeight="1" x14ac:dyDescent="0.2">
      <c r="A34" s="198"/>
      <c r="B34" s="179"/>
      <c r="C34" s="179"/>
      <c r="D34" s="179"/>
    </row>
    <row r="35" spans="1:4" ht="24.95" customHeight="1" x14ac:dyDescent="0.2">
      <c r="A35" s="97"/>
    </row>
    <row r="36" spans="1:4" ht="24.95" customHeight="1" x14ac:dyDescent="0.2">
      <c r="A36" s="97"/>
    </row>
    <row r="37" spans="1:4" ht="24.95" customHeight="1" x14ac:dyDescent="0.2">
      <c r="A37" s="97"/>
    </row>
    <row r="38" spans="1:4" ht="24.95" customHeight="1" x14ac:dyDescent="0.2">
      <c r="A38" s="97"/>
    </row>
    <row r="39" spans="1:4" ht="24.95" customHeight="1" x14ac:dyDescent="0.2">
      <c r="A39" s="97"/>
    </row>
    <row r="40" spans="1:4" ht="24.95" customHeight="1" x14ac:dyDescent="0.2">
      <c r="A40" s="97"/>
    </row>
    <row r="41" spans="1:4" ht="24.95" customHeight="1" x14ac:dyDescent="0.2">
      <c r="A41" s="97"/>
    </row>
    <row r="42" spans="1:4" ht="24.95" customHeight="1" x14ac:dyDescent="0.2">
      <c r="A42" s="97"/>
    </row>
    <row r="43" spans="1:4" ht="24.95" customHeight="1" x14ac:dyDescent="0.2">
      <c r="A43" s="97"/>
    </row>
    <row r="44" spans="1:4" ht="24.95" customHeight="1" x14ac:dyDescent="0.2">
      <c r="A44" s="97"/>
    </row>
    <row r="45" spans="1:4" ht="24.95" customHeight="1" x14ac:dyDescent="0.2">
      <c r="A45" s="97"/>
    </row>
    <row r="46" spans="1:4" ht="24.95" customHeight="1" x14ac:dyDescent="0.2">
      <c r="A46" s="97"/>
    </row>
    <row r="47" spans="1:4" ht="24.95" customHeight="1" x14ac:dyDescent="0.2">
      <c r="A47" s="97"/>
    </row>
    <row r="48" spans="1:4" ht="24.95" customHeight="1" x14ac:dyDescent="0.2">
      <c r="A48" s="97"/>
    </row>
    <row r="49" spans="1:1" ht="24.95" customHeight="1" x14ac:dyDescent="0.2">
      <c r="A49" s="97"/>
    </row>
    <row r="50" spans="1:1" ht="24.95" customHeight="1" x14ac:dyDescent="0.2">
      <c r="A50" s="97"/>
    </row>
    <row r="51" spans="1:1" ht="24.95" customHeight="1" x14ac:dyDescent="0.2">
      <c r="A51" s="97"/>
    </row>
    <row r="52" spans="1:1" ht="24.95" customHeight="1" x14ac:dyDescent="0.2">
      <c r="A52" s="97"/>
    </row>
    <row r="53" spans="1:1" ht="24.95" customHeight="1" x14ac:dyDescent="0.2">
      <c r="A53" s="97"/>
    </row>
    <row r="54" spans="1:1" ht="24.95" customHeight="1" x14ac:dyDescent="0.2">
      <c r="A54" s="97"/>
    </row>
    <row r="55" spans="1:1" ht="15.75" x14ac:dyDescent="0.2">
      <c r="A55" s="97"/>
    </row>
    <row r="56" spans="1:1" ht="15.75" x14ac:dyDescent="0.2">
      <c r="A56" s="97"/>
    </row>
    <row r="57" spans="1:1" ht="15.75" x14ac:dyDescent="0.2">
      <c r="A57" s="97"/>
    </row>
    <row r="58" spans="1:1" ht="15.75" x14ac:dyDescent="0.2">
      <c r="A58" s="97"/>
    </row>
    <row r="59" spans="1:1" ht="15.75" x14ac:dyDescent="0.2">
      <c r="A59" s="97"/>
    </row>
  </sheetData>
  <sheetProtection algorithmName="SHA-512" hashValue="/aE6M3PPNpGNKxq7Wvt61Mx5V9hXQP7EGCwuZ8lxWO0X6AO0vV+5iJhVm0rks0G5LPY2oZf7951D0agrzMXTQA==" saltValue="QlPKP/RmmkP3X5RE9qtdBA==" spinCount="100000" sheet="1" selectLockedCells="1"/>
  <mergeCells count="19">
    <mergeCell ref="A19:B19"/>
    <mergeCell ref="A1:D1"/>
    <mergeCell ref="A3:D3"/>
    <mergeCell ref="A8:A9"/>
    <mergeCell ref="C8:D8"/>
    <mergeCell ref="C9:D9"/>
    <mergeCell ref="A13:B13"/>
    <mergeCell ref="A14:B14"/>
    <mergeCell ref="A15:B15"/>
    <mergeCell ref="A16:B16"/>
    <mergeCell ref="A17:B17"/>
    <mergeCell ref="A18:B18"/>
    <mergeCell ref="A26:B26"/>
    <mergeCell ref="A20:B20"/>
    <mergeCell ref="A21:B21"/>
    <mergeCell ref="A22:B22"/>
    <mergeCell ref="A23:B23"/>
    <mergeCell ref="A24:B24"/>
    <mergeCell ref="A25:B25"/>
  </mergeCells>
  <pageMargins left="0.7" right="0.7" top="0.94791666666666663" bottom="0.75" header="0.3" footer="0.3"/>
  <pageSetup paperSize="9" scale="76" fitToHeight="0" orientation="landscape" r:id="rId1"/>
  <headerFooter scaleWithDoc="0">
    <oddHeader>&amp;R&amp;G</oddHeader>
    <oddFooter>&amp;CProtocole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5050"/>
    <pageSetUpPr fitToPage="1"/>
  </sheetPr>
  <dimension ref="A1:H77"/>
  <sheetViews>
    <sheetView showWhiteSpace="0" view="pageLayout" topLeftCell="A12" zoomScaleNormal="100" workbookViewId="0">
      <selection activeCell="C36" sqref="C36:D36"/>
    </sheetView>
  </sheetViews>
  <sheetFormatPr baseColWidth="10" defaultColWidth="11.42578125" defaultRowHeight="15" x14ac:dyDescent="0.2"/>
  <cols>
    <col min="1" max="1" width="40" style="87" customWidth="1"/>
    <col min="2" max="2" width="59.7109375" style="1" customWidth="1"/>
    <col min="3" max="3" width="7.85546875" style="1" customWidth="1"/>
    <col min="4" max="4" width="6.42578125" style="1" customWidth="1"/>
    <col min="5" max="5" width="80.140625" style="1" customWidth="1"/>
    <col min="6" max="6" width="11.5703125" style="1" customWidth="1"/>
    <col min="7" max="16384" width="11.42578125" style="1"/>
  </cols>
  <sheetData>
    <row r="1" spans="1:8" x14ac:dyDescent="0.2">
      <c r="A1" s="383" t="s">
        <v>102</v>
      </c>
      <c r="B1" s="383"/>
      <c r="C1" s="93"/>
    </row>
    <row r="2" spans="1:8" x14ac:dyDescent="0.2">
      <c r="A2" s="93"/>
      <c r="B2" s="93"/>
      <c r="C2" s="93"/>
    </row>
    <row r="3" spans="1:8" x14ac:dyDescent="0.2">
      <c r="A3" s="132" t="s">
        <v>109</v>
      </c>
      <c r="B3" s="137">
        <f>'Fiche candidat'!B4</f>
        <v>0</v>
      </c>
      <c r="C3" s="574" t="s">
        <v>110</v>
      </c>
      <c r="D3" s="575"/>
      <c r="E3" s="144">
        <f>'Fiche candidat'!B3</f>
        <v>0</v>
      </c>
    </row>
    <row r="4" spans="1:8" x14ac:dyDescent="0.2">
      <c r="A4" s="133" t="s">
        <v>111</v>
      </c>
      <c r="B4" s="138">
        <f>'Fiche candidat'!B5</f>
        <v>0</v>
      </c>
      <c r="C4" s="576" t="s">
        <v>39</v>
      </c>
      <c r="D4" s="577"/>
      <c r="E4" s="140">
        <f>'Fiche candidat'!B7</f>
        <v>0</v>
      </c>
    </row>
    <row r="5" spans="1:8" x14ac:dyDescent="0.2">
      <c r="A5" s="254" t="s">
        <v>260</v>
      </c>
      <c r="B5" s="138">
        <f>'Fiche candidat'!B10</f>
        <v>0</v>
      </c>
      <c r="C5" s="576" t="s">
        <v>112</v>
      </c>
      <c r="D5" s="577"/>
      <c r="E5" s="140">
        <f>'Fiche candidat'!B8</f>
        <v>0</v>
      </c>
    </row>
    <row r="6" spans="1:8" x14ac:dyDescent="0.2">
      <c r="A6" s="578" t="s">
        <v>113</v>
      </c>
      <c r="B6" s="139">
        <f>'Fiche candidat'!B16</f>
        <v>0</v>
      </c>
      <c r="C6" s="130"/>
      <c r="D6" s="130"/>
      <c r="E6" s="131"/>
    </row>
    <row r="7" spans="1:8" x14ac:dyDescent="0.2">
      <c r="A7" s="579"/>
      <c r="B7" s="136">
        <f>'Fiche candidat'!B19</f>
        <v>0</v>
      </c>
      <c r="C7" s="134"/>
      <c r="D7" s="134"/>
      <c r="E7" s="135"/>
    </row>
    <row r="8" spans="1:8" ht="19.5" customHeight="1" x14ac:dyDescent="0.2">
      <c r="A8" s="580" t="s">
        <v>185</v>
      </c>
      <c r="B8" s="580"/>
      <c r="C8" s="580"/>
      <c r="D8" s="580"/>
      <c r="E8" s="580"/>
    </row>
    <row r="9" spans="1:8" ht="23.25" x14ac:dyDescent="0.2">
      <c r="A9" s="564" t="s">
        <v>187</v>
      </c>
      <c r="B9" s="565"/>
      <c r="C9" s="565"/>
      <c r="D9" s="565"/>
      <c r="E9" s="566"/>
      <c r="F9" s="120"/>
      <c r="G9" s="120"/>
      <c r="H9" s="120"/>
    </row>
    <row r="10" spans="1:8" ht="18" customHeight="1" x14ac:dyDescent="0.2">
      <c r="A10" s="567" t="s">
        <v>186</v>
      </c>
      <c r="B10" s="567"/>
      <c r="C10" s="567"/>
      <c r="D10" s="567"/>
      <c r="E10" s="567"/>
    </row>
    <row r="11" spans="1:8" ht="6" customHeight="1" x14ac:dyDescent="0.2">
      <c r="A11" s="568" t="s">
        <v>278</v>
      </c>
      <c r="B11" s="569"/>
      <c r="C11" s="569"/>
      <c r="D11" s="569"/>
      <c r="E11" s="118"/>
    </row>
    <row r="12" spans="1:8" ht="24" customHeight="1" x14ac:dyDescent="0.2">
      <c r="A12" s="570"/>
      <c r="B12" s="571"/>
      <c r="C12" s="571"/>
      <c r="D12" s="571"/>
      <c r="E12" s="124" t="s">
        <v>114</v>
      </c>
    </row>
    <row r="13" spans="1:8" ht="10.5" customHeight="1" x14ac:dyDescent="0.2">
      <c r="A13" s="572"/>
      <c r="B13" s="573"/>
      <c r="C13" s="573"/>
      <c r="D13" s="573"/>
      <c r="E13" s="118"/>
    </row>
    <row r="14" spans="1:8" ht="27.75" customHeight="1" x14ac:dyDescent="0.2">
      <c r="A14" s="556" t="s">
        <v>115</v>
      </c>
      <c r="B14" s="557"/>
      <c r="C14" s="562" t="s">
        <v>116</v>
      </c>
      <c r="D14" s="563"/>
      <c r="E14" s="141" t="s">
        <v>117</v>
      </c>
    </row>
    <row r="15" spans="1:8" x14ac:dyDescent="0.2">
      <c r="A15" s="169" t="s">
        <v>215</v>
      </c>
      <c r="B15" s="170"/>
      <c r="C15" s="543"/>
      <c r="D15" s="544"/>
      <c r="E15" s="129"/>
    </row>
    <row r="16" spans="1:8" x14ac:dyDescent="0.2">
      <c r="A16" s="169" t="s">
        <v>216</v>
      </c>
      <c r="B16" s="170"/>
      <c r="C16" s="543"/>
      <c r="D16" s="544"/>
      <c r="E16" s="129"/>
    </row>
    <row r="17" spans="1:5" x14ac:dyDescent="0.2">
      <c r="A17" s="552" t="s">
        <v>188</v>
      </c>
      <c r="B17" s="553"/>
      <c r="C17" s="543"/>
      <c r="D17" s="544"/>
      <c r="E17" s="129"/>
    </row>
    <row r="18" spans="1:5" x14ac:dyDescent="0.2">
      <c r="A18" s="558" t="s">
        <v>190</v>
      </c>
      <c r="B18" s="559"/>
      <c r="C18" s="560"/>
      <c r="D18" s="561"/>
      <c r="E18" s="129"/>
    </row>
    <row r="19" spans="1:5" x14ac:dyDescent="0.2">
      <c r="A19" s="552" t="s">
        <v>189</v>
      </c>
      <c r="B19" s="553"/>
      <c r="C19" s="543"/>
      <c r="D19" s="544"/>
      <c r="E19" s="129"/>
    </row>
    <row r="20" spans="1:5" x14ac:dyDescent="0.2">
      <c r="A20" s="554" t="s">
        <v>191</v>
      </c>
      <c r="B20" s="555"/>
      <c r="C20" s="543"/>
      <c r="D20" s="544"/>
      <c r="E20" s="129"/>
    </row>
    <row r="21" spans="1:5" ht="15" customHeight="1" x14ac:dyDescent="0.2">
      <c r="A21" s="554" t="s">
        <v>192</v>
      </c>
      <c r="B21" s="555"/>
      <c r="C21" s="543"/>
      <c r="D21" s="544"/>
      <c r="E21" s="129"/>
    </row>
    <row r="22" spans="1:5" x14ac:dyDescent="0.2">
      <c r="A22" s="585"/>
      <c r="B22" s="586"/>
      <c r="C22" s="543"/>
      <c r="D22" s="544"/>
      <c r="E22" s="129"/>
    </row>
    <row r="23" spans="1:5" x14ac:dyDescent="0.2">
      <c r="A23" s="583" t="s">
        <v>193</v>
      </c>
      <c r="B23" s="584"/>
      <c r="C23" s="581"/>
      <c r="D23" s="582"/>
      <c r="E23" s="129"/>
    </row>
    <row r="24" spans="1:5" x14ac:dyDescent="0.2">
      <c r="A24" s="554" t="s">
        <v>118</v>
      </c>
      <c r="B24" s="555"/>
      <c r="C24" s="543"/>
      <c r="D24" s="544"/>
      <c r="E24" s="129"/>
    </row>
    <row r="25" spans="1:5" x14ac:dyDescent="0.2">
      <c r="A25" s="554" t="s">
        <v>119</v>
      </c>
      <c r="B25" s="555"/>
      <c r="C25" s="543"/>
      <c r="D25" s="544"/>
      <c r="E25" s="129"/>
    </row>
    <row r="26" spans="1:5" x14ac:dyDescent="0.2">
      <c r="A26" s="552" t="s">
        <v>120</v>
      </c>
      <c r="B26" s="553"/>
      <c r="C26" s="543"/>
      <c r="D26" s="544"/>
      <c r="E26" s="129"/>
    </row>
    <row r="27" spans="1:5" x14ac:dyDescent="0.2">
      <c r="A27" s="552" t="s">
        <v>195</v>
      </c>
      <c r="B27" s="553"/>
      <c r="C27" s="543"/>
      <c r="D27" s="544"/>
      <c r="E27" s="129"/>
    </row>
    <row r="28" spans="1:5" ht="15" customHeight="1" x14ac:dyDescent="0.2">
      <c r="A28" s="558" t="s">
        <v>194</v>
      </c>
      <c r="B28" s="559"/>
      <c r="C28" s="581"/>
      <c r="D28" s="582"/>
      <c r="E28" s="129"/>
    </row>
    <row r="29" spans="1:5" x14ac:dyDescent="0.2">
      <c r="A29" s="552" t="s">
        <v>121</v>
      </c>
      <c r="B29" s="553"/>
      <c r="C29" s="543"/>
      <c r="D29" s="544"/>
      <c r="E29" s="129"/>
    </row>
    <row r="30" spans="1:5" x14ac:dyDescent="0.2">
      <c r="A30" s="587" t="s">
        <v>122</v>
      </c>
      <c r="B30" s="588"/>
      <c r="C30" s="543"/>
      <c r="D30" s="544"/>
      <c r="E30" s="129"/>
    </row>
    <row r="31" spans="1:5" x14ac:dyDescent="0.2">
      <c r="A31" s="587" t="s">
        <v>196</v>
      </c>
      <c r="B31" s="588"/>
      <c r="C31" s="543"/>
      <c r="D31" s="544"/>
      <c r="E31" s="129"/>
    </row>
    <row r="32" spans="1:5" x14ac:dyDescent="0.2">
      <c r="A32" s="587" t="s">
        <v>197</v>
      </c>
      <c r="B32" s="588"/>
      <c r="C32" s="543"/>
      <c r="D32" s="544"/>
      <c r="E32" s="129"/>
    </row>
    <row r="33" spans="1:5" x14ac:dyDescent="0.2">
      <c r="A33" s="425"/>
      <c r="B33" s="593"/>
      <c r="C33" s="543"/>
      <c r="D33" s="544"/>
      <c r="E33" s="129"/>
    </row>
    <row r="34" spans="1:5" x14ac:dyDescent="0.2">
      <c r="A34" s="594" t="s">
        <v>217</v>
      </c>
      <c r="B34" s="595"/>
      <c r="C34" s="581"/>
      <c r="D34" s="582"/>
      <c r="E34" s="129"/>
    </row>
    <row r="35" spans="1:5" x14ac:dyDescent="0.2">
      <c r="A35" s="587" t="s">
        <v>198</v>
      </c>
      <c r="B35" s="588"/>
      <c r="C35" s="543"/>
      <c r="D35" s="544"/>
      <c r="E35" s="129"/>
    </row>
    <row r="36" spans="1:5" x14ac:dyDescent="0.2">
      <c r="A36" s="332" t="s">
        <v>123</v>
      </c>
      <c r="B36" s="588"/>
      <c r="C36" s="543"/>
      <c r="D36" s="544"/>
      <c r="E36" s="129"/>
    </row>
    <row r="37" spans="1:5" x14ac:dyDescent="0.2">
      <c r="A37" s="332" t="s">
        <v>124</v>
      </c>
      <c r="B37" s="334"/>
      <c r="C37" s="543"/>
      <c r="D37" s="544"/>
      <c r="E37" s="129"/>
    </row>
    <row r="38" spans="1:5" x14ac:dyDescent="0.2">
      <c r="A38" s="332" t="s">
        <v>199</v>
      </c>
      <c r="B38" s="334"/>
      <c r="C38" s="543"/>
      <c r="D38" s="544"/>
      <c r="E38" s="129"/>
    </row>
    <row r="39" spans="1:5" x14ac:dyDescent="0.2">
      <c r="A39" s="587" t="s">
        <v>200</v>
      </c>
      <c r="B39" s="588"/>
      <c r="C39" s="543"/>
      <c r="D39" s="544"/>
      <c r="E39" s="129"/>
    </row>
    <row r="40" spans="1:5" hidden="1" x14ac:dyDescent="0.2">
      <c r="A40" s="167"/>
      <c r="B40" s="168" t="s">
        <v>153</v>
      </c>
      <c r="C40" s="548">
        <f>IF(COUNT($C$15:$D$17)=3,1,0)</f>
        <v>0</v>
      </c>
      <c r="D40" s="549"/>
      <c r="E40" s="150"/>
    </row>
    <row r="41" spans="1:5" hidden="1" x14ac:dyDescent="0.2">
      <c r="A41" s="167"/>
      <c r="B41" s="168" t="s">
        <v>154</v>
      </c>
      <c r="C41" s="548">
        <f>IF(COUNT($C$19:$D$39)=7,1,0)</f>
        <v>0</v>
      </c>
      <c r="D41" s="549"/>
      <c r="E41" s="150"/>
    </row>
    <row r="42" spans="1:5" s="85" customFormat="1" x14ac:dyDescent="0.2">
      <c r="A42" s="545" t="s">
        <v>156</v>
      </c>
      <c r="B42" s="546"/>
      <c r="C42" s="550">
        <f>SUM(C15:C39)</f>
        <v>0</v>
      </c>
      <c r="D42" s="551"/>
      <c r="E42" s="128"/>
    </row>
    <row r="43" spans="1:5" x14ac:dyDescent="0.2">
      <c r="A43" s="547" t="s">
        <v>125</v>
      </c>
      <c r="B43" s="547"/>
      <c r="C43" s="537">
        <f>C42*3</f>
        <v>0</v>
      </c>
      <c r="D43" s="538"/>
      <c r="E43" s="128"/>
    </row>
    <row r="44" spans="1:5" x14ac:dyDescent="0.2">
      <c r="A44" s="536" t="s">
        <v>126</v>
      </c>
      <c r="B44" s="536"/>
      <c r="C44" s="537">
        <f>'comp. méth-soc-perso'!F52</f>
        <v>0</v>
      </c>
      <c r="D44" s="538"/>
      <c r="E44" s="128"/>
    </row>
    <row r="45" spans="1:5" ht="15.75" x14ac:dyDescent="0.2">
      <c r="A45" s="539" t="s">
        <v>265</v>
      </c>
      <c r="B45" s="539"/>
      <c r="C45" s="540">
        <f>SUM(C43:C44)</f>
        <v>0</v>
      </c>
      <c r="D45" s="541"/>
      <c r="E45" s="128"/>
    </row>
    <row r="46" spans="1:5" ht="17.25" customHeight="1" x14ac:dyDescent="0.2">
      <c r="D46" s="542" t="s">
        <v>100</v>
      </c>
      <c r="E46" s="542"/>
    </row>
    <row r="47" spans="1:5" x14ac:dyDescent="0.2">
      <c r="A47" s="589" t="s">
        <v>127</v>
      </c>
      <c r="B47" s="589"/>
      <c r="C47" s="589"/>
      <c r="D47" s="589"/>
      <c r="E47" s="589"/>
    </row>
    <row r="48" spans="1:5" ht="33" customHeight="1" x14ac:dyDescent="0.2">
      <c r="A48" s="590"/>
      <c r="B48" s="591"/>
      <c r="C48" s="591"/>
      <c r="D48" s="591"/>
      <c r="E48" s="592"/>
    </row>
    <row r="49" spans="1:5" ht="22.5" customHeight="1" x14ac:dyDescent="0.2">
      <c r="A49" s="242" t="s">
        <v>261</v>
      </c>
      <c r="B49" s="242" t="s">
        <v>238</v>
      </c>
      <c r="C49" s="85"/>
      <c r="D49" s="85"/>
      <c r="E49" s="32" t="s">
        <v>240</v>
      </c>
    </row>
    <row r="50" spans="1:5" ht="15" customHeight="1" x14ac:dyDescent="0.2">
      <c r="A50" s="243">
        <f>'Fiche candidat'!B16</f>
        <v>0</v>
      </c>
      <c r="B50" s="85"/>
      <c r="C50" s="85"/>
      <c r="D50" s="85"/>
      <c r="E50" s="243">
        <f>'Fiche candidat'!B10</f>
        <v>0</v>
      </c>
    </row>
    <row r="51" spans="1:5" ht="15" customHeight="1" x14ac:dyDescent="0.2">
      <c r="A51" s="242" t="s">
        <v>262</v>
      </c>
      <c r="B51" s="242" t="s">
        <v>238</v>
      </c>
      <c r="C51" s="85"/>
      <c r="D51" s="85"/>
      <c r="E51" s="85" t="s">
        <v>241</v>
      </c>
    </row>
    <row r="52" spans="1:5" ht="15" customHeight="1" x14ac:dyDescent="0.2">
      <c r="A52" s="243">
        <f>'Fiche candidat'!B19</f>
        <v>0</v>
      </c>
      <c r="B52" s="85"/>
      <c r="C52" s="85"/>
      <c r="D52" s="85"/>
      <c r="E52" s="85"/>
    </row>
    <row r="53" spans="1:5" ht="15" customHeight="1" x14ac:dyDescent="0.2"/>
    <row r="54" spans="1:5" ht="15" customHeight="1" x14ac:dyDescent="0.2">
      <c r="A54" s="1"/>
    </row>
    <row r="55" spans="1:5" ht="15" customHeight="1" x14ac:dyDescent="0.2">
      <c r="A55" s="1"/>
    </row>
    <row r="56" spans="1:5" ht="15" customHeight="1" x14ac:dyDescent="0.2">
      <c r="A56" s="1"/>
    </row>
    <row r="57" spans="1:5" ht="15" customHeight="1" x14ac:dyDescent="0.2"/>
    <row r="58" spans="1:5" ht="15" customHeight="1" x14ac:dyDescent="0.2"/>
    <row r="59" spans="1:5" ht="15" customHeight="1" x14ac:dyDescent="0.2"/>
    <row r="60" spans="1:5" ht="15" customHeight="1" x14ac:dyDescent="0.2"/>
    <row r="61" spans="1:5" ht="15" customHeight="1" x14ac:dyDescent="0.2"/>
    <row r="62" spans="1:5" ht="15" customHeight="1" x14ac:dyDescent="0.2"/>
    <row r="63" spans="1:5" ht="15" customHeight="1" x14ac:dyDescent="0.2"/>
    <row r="64" spans="1:5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2.75" customHeight="1" x14ac:dyDescent="0.2"/>
  </sheetData>
  <sheetProtection algorithmName="SHA-512" hashValue="6XvhWopYDLH35ACWlqmPlZFNagQOA9zY57G1rVXGgirlyjdQ8X4V/ojjpWUcvadkjT1gZ1q2lbs9d6Hf5GoUrA==" saltValue="iz/pBpuO9MkfIp6TblS1uw==" spinCount="100000" sheet="1" objects="1" scenarios="1"/>
  <mergeCells count="72">
    <mergeCell ref="C25:D25"/>
    <mergeCell ref="C28:D28"/>
    <mergeCell ref="A30:B30"/>
    <mergeCell ref="A47:E47"/>
    <mergeCell ref="A48:E48"/>
    <mergeCell ref="A39:B39"/>
    <mergeCell ref="C39:D39"/>
    <mergeCell ref="A27:B27"/>
    <mergeCell ref="C27:D27"/>
    <mergeCell ref="A33:B33"/>
    <mergeCell ref="A34:B34"/>
    <mergeCell ref="A35:B35"/>
    <mergeCell ref="A36:B36"/>
    <mergeCell ref="C33:D33"/>
    <mergeCell ref="C34:D34"/>
    <mergeCell ref="C35:D35"/>
    <mergeCell ref="C30:D30"/>
    <mergeCell ref="A28:B28"/>
    <mergeCell ref="A37:B37"/>
    <mergeCell ref="A38:B38"/>
    <mergeCell ref="A31:B31"/>
    <mergeCell ref="A32:B32"/>
    <mergeCell ref="A29:B29"/>
    <mergeCell ref="C36:D36"/>
    <mergeCell ref="C23:D23"/>
    <mergeCell ref="A23:B23"/>
    <mergeCell ref="C15:D15"/>
    <mergeCell ref="C16:D16"/>
    <mergeCell ref="C17:D17"/>
    <mergeCell ref="C19:D19"/>
    <mergeCell ref="A17:B17"/>
    <mergeCell ref="A19:B19"/>
    <mergeCell ref="A20:B20"/>
    <mergeCell ref="A22:B22"/>
    <mergeCell ref="C22:D22"/>
    <mergeCell ref="A21:B21"/>
    <mergeCell ref="C20:D20"/>
    <mergeCell ref="C21:D21"/>
    <mergeCell ref="A14:B14"/>
    <mergeCell ref="A18:B18"/>
    <mergeCell ref="C18:D18"/>
    <mergeCell ref="C14:D14"/>
    <mergeCell ref="A1:B1"/>
    <mergeCell ref="A9:E9"/>
    <mergeCell ref="A10:E10"/>
    <mergeCell ref="A11:D13"/>
    <mergeCell ref="C3:D3"/>
    <mergeCell ref="C4:D4"/>
    <mergeCell ref="C5:D5"/>
    <mergeCell ref="A6:A7"/>
    <mergeCell ref="A8:E8"/>
    <mergeCell ref="C24:D24"/>
    <mergeCell ref="A42:B42"/>
    <mergeCell ref="A43:B43"/>
    <mergeCell ref="C40:D40"/>
    <mergeCell ref="C41:D41"/>
    <mergeCell ref="C42:D42"/>
    <mergeCell ref="C43:D43"/>
    <mergeCell ref="A26:B26"/>
    <mergeCell ref="C26:D26"/>
    <mergeCell ref="A24:B24"/>
    <mergeCell ref="A25:B25"/>
    <mergeCell ref="C31:D31"/>
    <mergeCell ref="C32:D32"/>
    <mergeCell ref="C37:D37"/>
    <mergeCell ref="C38:D38"/>
    <mergeCell ref="C29:D29"/>
    <mergeCell ref="A44:B44"/>
    <mergeCell ref="C44:D44"/>
    <mergeCell ref="A45:B45"/>
    <mergeCell ref="C45:D45"/>
    <mergeCell ref="D46:E46"/>
  </mergeCells>
  <conditionalFormatting sqref="A19">
    <cfRule type="expression" dxfId="6" priority="3">
      <formula>#REF! = "x"</formula>
    </cfRule>
  </conditionalFormatting>
  <conditionalFormatting sqref="A20:A21">
    <cfRule type="expression" dxfId="5" priority="1" stopIfTrue="1">
      <formula>#REF! = "x"</formula>
    </cfRule>
  </conditionalFormatting>
  <conditionalFormatting sqref="A24:B26">
    <cfRule type="expression" dxfId="4" priority="6">
      <formula>#REF! = "x"</formula>
    </cfRule>
  </conditionalFormatting>
  <conditionalFormatting sqref="A29:B32">
    <cfRule type="expression" dxfId="3" priority="9">
      <formula>#REF! = "x"</formula>
    </cfRule>
  </conditionalFormatting>
  <conditionalFormatting sqref="A35:B36">
    <cfRule type="expression" dxfId="2" priority="13">
      <formula>#REF! = "x"</formula>
    </cfRule>
  </conditionalFormatting>
  <conditionalFormatting sqref="A42:B42">
    <cfRule type="expression" dxfId="1" priority="4">
      <formula>C$40 + C$41 = 2</formula>
    </cfRule>
  </conditionalFormatting>
  <conditionalFormatting sqref="C42:D42">
    <cfRule type="expression" dxfId="0" priority="5">
      <formula>C$40 + C$41 = 2</formula>
    </cfRule>
  </conditionalFormatting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4" orientation="landscape" r:id="rId1"/>
  <headerFooter>
    <oddHeader>&amp;LService
&amp;"Arial,Gras"Formation professionnelle&amp;R&amp;G</oddHeader>
    <oddFooter xml:space="preserve">&amp;CPoint d'appréciation 1
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5050"/>
    <pageSetUpPr fitToPage="1"/>
  </sheetPr>
  <dimension ref="A1:E54"/>
  <sheetViews>
    <sheetView view="pageLayout" zoomScaleNormal="100" workbookViewId="0">
      <selection activeCell="C17" sqref="C17:D17"/>
    </sheetView>
  </sheetViews>
  <sheetFormatPr baseColWidth="10" defaultColWidth="11.42578125" defaultRowHeight="15" x14ac:dyDescent="0.2"/>
  <cols>
    <col min="1" max="1" width="32.5703125" style="87" customWidth="1"/>
    <col min="2" max="2" width="57.42578125" style="1" customWidth="1"/>
    <col min="3" max="3" width="9.28515625" style="1" customWidth="1"/>
    <col min="4" max="4" width="5.85546875" style="1" customWidth="1"/>
    <col min="5" max="5" width="96.85546875" style="1" customWidth="1"/>
    <col min="6" max="16384" width="11.42578125" style="1"/>
  </cols>
  <sheetData>
    <row r="1" spans="1:5" x14ac:dyDescent="0.2">
      <c r="A1" s="383" t="s">
        <v>102</v>
      </c>
      <c r="B1" s="383"/>
      <c r="C1" s="93"/>
    </row>
    <row r="2" spans="1:5" x14ac:dyDescent="0.2">
      <c r="A2" s="93"/>
      <c r="B2" s="93"/>
      <c r="C2" s="93"/>
    </row>
    <row r="3" spans="1:5" x14ac:dyDescent="0.2">
      <c r="A3" s="132" t="s">
        <v>16</v>
      </c>
      <c r="B3" s="137">
        <f>'Fiche candidat'!B4</f>
        <v>0</v>
      </c>
      <c r="C3" s="574" t="s">
        <v>128</v>
      </c>
      <c r="D3" s="575"/>
      <c r="E3" s="144">
        <f>'Fiche candidat'!B3</f>
        <v>0</v>
      </c>
    </row>
    <row r="4" spans="1:5" x14ac:dyDescent="0.2">
      <c r="A4" s="133" t="s">
        <v>111</v>
      </c>
      <c r="B4" s="138">
        <f>'Fiche candidat'!B5</f>
        <v>0</v>
      </c>
      <c r="C4" s="576" t="s">
        <v>39</v>
      </c>
      <c r="D4" s="577"/>
      <c r="E4" s="140">
        <f>'Fiche candidat'!B7</f>
        <v>0</v>
      </c>
    </row>
    <row r="5" spans="1:5" x14ac:dyDescent="0.2">
      <c r="A5" s="133" t="s">
        <v>260</v>
      </c>
      <c r="B5" s="138">
        <f>'Fiche candidat'!B10</f>
        <v>0</v>
      </c>
      <c r="C5" s="576" t="s">
        <v>112</v>
      </c>
      <c r="D5" s="577"/>
      <c r="E5" s="140">
        <f>'Fiche candidat'!B8</f>
        <v>0</v>
      </c>
    </row>
    <row r="6" spans="1:5" x14ac:dyDescent="0.2">
      <c r="A6" s="578" t="s">
        <v>113</v>
      </c>
      <c r="B6" s="139">
        <f>'Fiche candidat'!B16</f>
        <v>0</v>
      </c>
      <c r="C6" s="130"/>
      <c r="D6" s="130"/>
      <c r="E6" s="131"/>
    </row>
    <row r="7" spans="1:5" x14ac:dyDescent="0.2">
      <c r="A7" s="579"/>
      <c r="B7" s="136">
        <f>'Fiche candidat'!B19</f>
        <v>0</v>
      </c>
      <c r="C7" s="134"/>
      <c r="D7" s="134"/>
      <c r="E7" s="135"/>
    </row>
    <row r="9" spans="1:5" ht="22.5" customHeight="1" x14ac:dyDescent="0.2">
      <c r="A9" s="564" t="s">
        <v>157</v>
      </c>
      <c r="B9" s="565"/>
      <c r="C9" s="565"/>
      <c r="D9" s="565"/>
      <c r="E9" s="566"/>
    </row>
    <row r="10" spans="1:5" ht="22.5" customHeight="1" x14ac:dyDescent="0.2">
      <c r="A10" s="604"/>
      <c r="B10" s="604"/>
      <c r="C10" s="604"/>
      <c r="D10" s="604"/>
      <c r="E10" s="604"/>
    </row>
    <row r="11" spans="1:5" ht="7.15" customHeight="1" x14ac:dyDescent="0.2">
      <c r="A11" s="568" t="s">
        <v>277</v>
      </c>
      <c r="B11" s="569"/>
      <c r="C11" s="569"/>
      <c r="D11" s="569"/>
      <c r="E11" s="119"/>
    </row>
    <row r="12" spans="1:5" ht="29.25" customHeight="1" x14ac:dyDescent="0.2">
      <c r="A12" s="570"/>
      <c r="B12" s="571"/>
      <c r="C12" s="571"/>
      <c r="D12" s="571"/>
      <c r="E12" s="122" t="s">
        <v>114</v>
      </c>
    </row>
    <row r="13" spans="1:5" ht="6.95" customHeight="1" x14ac:dyDescent="0.2">
      <c r="A13" s="572"/>
      <c r="B13" s="573"/>
      <c r="C13" s="573"/>
      <c r="D13" s="573"/>
      <c r="E13" s="123"/>
    </row>
    <row r="14" spans="1:5" ht="15.75" x14ac:dyDescent="0.2">
      <c r="A14" s="605" t="s">
        <v>129</v>
      </c>
      <c r="B14" s="606"/>
      <c r="C14" s="562" t="s">
        <v>116</v>
      </c>
      <c r="D14" s="563"/>
      <c r="E14" s="141" t="s">
        <v>117</v>
      </c>
    </row>
    <row r="15" spans="1:5" x14ac:dyDescent="0.2">
      <c r="A15" s="596" t="s">
        <v>201</v>
      </c>
      <c r="B15" s="597"/>
      <c r="C15" s="543"/>
      <c r="D15" s="544"/>
      <c r="E15" s="126"/>
    </row>
    <row r="16" spans="1:5" x14ac:dyDescent="0.2">
      <c r="A16" s="587" t="s">
        <v>202</v>
      </c>
      <c r="B16" s="588"/>
      <c r="C16" s="543"/>
      <c r="D16" s="544"/>
      <c r="E16" s="126"/>
    </row>
    <row r="17" spans="1:5" x14ac:dyDescent="0.2">
      <c r="A17" s="587" t="s">
        <v>203</v>
      </c>
      <c r="B17" s="588"/>
      <c r="C17" s="543"/>
      <c r="D17" s="544"/>
      <c r="E17" s="126"/>
    </row>
    <row r="18" spans="1:5" x14ac:dyDescent="0.2">
      <c r="A18" s="596" t="s">
        <v>130</v>
      </c>
      <c r="B18" s="597"/>
      <c r="C18" s="543"/>
      <c r="D18" s="544"/>
      <c r="E18" s="126"/>
    </row>
    <row r="19" spans="1:5" x14ac:dyDescent="0.2">
      <c r="A19" s="596" t="s">
        <v>131</v>
      </c>
      <c r="B19" s="597"/>
      <c r="C19" s="543"/>
      <c r="D19" s="544"/>
      <c r="E19" s="126"/>
    </row>
    <row r="20" spans="1:5" ht="35.450000000000003" customHeight="1" x14ac:dyDescent="0.2">
      <c r="A20" s="596" t="s">
        <v>204</v>
      </c>
      <c r="B20" s="597"/>
      <c r="C20" s="543"/>
      <c r="D20" s="544"/>
      <c r="E20" s="126"/>
    </row>
    <row r="21" spans="1:5" x14ac:dyDescent="0.2">
      <c r="A21" s="598"/>
      <c r="B21" s="599"/>
      <c r="C21" s="537"/>
      <c r="D21" s="538"/>
      <c r="E21" s="127"/>
    </row>
    <row r="22" spans="1:5" ht="15.75" x14ac:dyDescent="0.2">
      <c r="A22" s="600" t="s">
        <v>266</v>
      </c>
      <c r="B22" s="601"/>
      <c r="C22" s="602">
        <f>SUM(C15:D21)</f>
        <v>0</v>
      </c>
      <c r="D22" s="603"/>
      <c r="E22" s="128"/>
    </row>
    <row r="23" spans="1:5" x14ac:dyDescent="0.2">
      <c r="B23" s="87"/>
      <c r="C23" s="87"/>
      <c r="D23" s="87"/>
      <c r="E23" s="87"/>
    </row>
    <row r="24" spans="1:5" x14ac:dyDescent="0.2">
      <c r="A24" s="589" t="s">
        <v>127</v>
      </c>
      <c r="B24" s="589"/>
      <c r="C24" s="589"/>
      <c r="D24" s="589"/>
      <c r="E24" s="589"/>
    </row>
    <row r="25" spans="1:5" ht="114" customHeight="1" x14ac:dyDescent="0.2">
      <c r="A25" s="590"/>
      <c r="B25" s="591"/>
      <c r="C25" s="591"/>
      <c r="D25" s="591"/>
      <c r="E25" s="592"/>
    </row>
    <row r="26" spans="1:5" ht="25.5" customHeight="1" x14ac:dyDescent="0.2"/>
    <row r="27" spans="1:5" ht="15" customHeight="1" x14ac:dyDescent="0.2">
      <c r="A27" s="242" t="s">
        <v>235</v>
      </c>
      <c r="B27" s="242" t="s">
        <v>238</v>
      </c>
      <c r="C27" s="85"/>
      <c r="D27" s="85"/>
      <c r="E27" s="32" t="s">
        <v>244</v>
      </c>
    </row>
    <row r="28" spans="1:5" ht="15" customHeight="1" x14ac:dyDescent="0.2">
      <c r="A28" s="243">
        <f>'Fiche candidat'!B16</f>
        <v>0</v>
      </c>
      <c r="B28" s="85"/>
      <c r="C28" s="85"/>
      <c r="D28" s="85"/>
      <c r="E28" s="243">
        <f>'Fiche candidat'!B10</f>
        <v>0</v>
      </c>
    </row>
    <row r="29" spans="1:5" ht="22.5" customHeight="1" x14ac:dyDescent="0.2">
      <c r="A29" s="242" t="s">
        <v>242</v>
      </c>
      <c r="B29" s="242"/>
      <c r="C29" s="85"/>
      <c r="D29" s="85"/>
      <c r="E29" s="85" t="s">
        <v>263</v>
      </c>
    </row>
    <row r="30" spans="1:5" ht="15" customHeight="1" x14ac:dyDescent="0.2">
      <c r="A30" s="241"/>
      <c r="B30" s="85"/>
      <c r="C30" s="85"/>
      <c r="D30" s="85"/>
      <c r="E30" s="85"/>
    </row>
    <row r="31" spans="1:5" ht="15" customHeight="1" x14ac:dyDescent="0.2">
      <c r="A31" s="242" t="s">
        <v>239</v>
      </c>
      <c r="B31" s="242" t="s">
        <v>238</v>
      </c>
    </row>
    <row r="32" spans="1:5" ht="15" customHeight="1" x14ac:dyDescent="0.2">
      <c r="A32" s="243">
        <f>'Fiche candidat'!B19</f>
        <v>0</v>
      </c>
    </row>
    <row r="33" spans="1:5" ht="22.5" customHeight="1" x14ac:dyDescent="0.2">
      <c r="A33" s="242" t="s">
        <v>243</v>
      </c>
      <c r="B33" s="242"/>
      <c r="C33" s="85"/>
      <c r="D33" s="85"/>
      <c r="E33" s="85"/>
    </row>
    <row r="34" spans="1:5" ht="15" customHeight="1" x14ac:dyDescent="0.2"/>
    <row r="35" spans="1:5" ht="15" customHeight="1" x14ac:dyDescent="0.2"/>
    <row r="36" spans="1:5" ht="15" customHeight="1" x14ac:dyDescent="0.2"/>
    <row r="37" spans="1:5" ht="15" customHeight="1" x14ac:dyDescent="0.2"/>
    <row r="38" spans="1:5" ht="15" customHeight="1" x14ac:dyDescent="0.2"/>
    <row r="39" spans="1:5" ht="15" customHeight="1" x14ac:dyDescent="0.2"/>
    <row r="40" spans="1:5" ht="15" customHeight="1" x14ac:dyDescent="0.2"/>
    <row r="41" spans="1:5" ht="15" customHeight="1" x14ac:dyDescent="0.2"/>
    <row r="42" spans="1:5" ht="15" customHeight="1" x14ac:dyDescent="0.2"/>
    <row r="43" spans="1:5" ht="15" customHeight="1" x14ac:dyDescent="0.2"/>
    <row r="44" spans="1:5" ht="15" customHeight="1" x14ac:dyDescent="0.2"/>
    <row r="45" spans="1:5" ht="15" customHeight="1" x14ac:dyDescent="0.2"/>
    <row r="46" spans="1:5" ht="15" customHeight="1" x14ac:dyDescent="0.2"/>
    <row r="47" spans="1:5" ht="15" customHeight="1" x14ac:dyDescent="0.2"/>
    <row r="48" spans="1:5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2.75" customHeight="1" x14ac:dyDescent="0.2"/>
  </sheetData>
  <sheetProtection algorithmName="SHA-512" hashValue="jmdMqXFuNM2hJHzbFy4VpIDKMZn/sr+T6aG0YMEku7aAHH45pDM08m4h66Q8brSLLLCUWt/Bd6gVTEFt3UfAJw==" saltValue="y9P704B6cr1wJBsDwyVN1w==" spinCount="100000" sheet="1" selectLockedCells="1"/>
  <mergeCells count="28">
    <mergeCell ref="A1:B1"/>
    <mergeCell ref="C3:D3"/>
    <mergeCell ref="C4:D4"/>
    <mergeCell ref="C5:D5"/>
    <mergeCell ref="A6:A7"/>
    <mergeCell ref="A10:E10"/>
    <mergeCell ref="A11:D13"/>
    <mergeCell ref="A14:B14"/>
    <mergeCell ref="C14:D14"/>
    <mergeCell ref="A9:E9"/>
    <mergeCell ref="C15:D15"/>
    <mergeCell ref="A15:B15"/>
    <mergeCell ref="C16:D16"/>
    <mergeCell ref="A18:B18"/>
    <mergeCell ref="C18:D18"/>
    <mergeCell ref="A16:B16"/>
    <mergeCell ref="A17:B17"/>
    <mergeCell ref="C17:D17"/>
    <mergeCell ref="A25:E25"/>
    <mergeCell ref="A19:B19"/>
    <mergeCell ref="C19:D19"/>
    <mergeCell ref="A20:B20"/>
    <mergeCell ref="C20:D20"/>
    <mergeCell ref="A21:B21"/>
    <mergeCell ref="C21:D21"/>
    <mergeCell ref="A22:B22"/>
    <mergeCell ref="C22:D22"/>
    <mergeCell ref="A24:E24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71" orientation="landscape" r:id="rId1"/>
  <headerFooter>
    <oddHeader>&amp;LService
&amp;"Arial,Gras"Formation professionnelle&amp;R&amp;G</oddHeader>
    <oddFooter>&amp;CPoint d'appréciation 2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5050"/>
    <pageSetUpPr fitToPage="1"/>
  </sheetPr>
  <dimension ref="A1:E62"/>
  <sheetViews>
    <sheetView view="pageLayout" topLeftCell="A6" zoomScale="90" zoomScaleNormal="100" zoomScalePageLayoutView="90" workbookViewId="0">
      <selection activeCell="E30" sqref="E30"/>
    </sheetView>
  </sheetViews>
  <sheetFormatPr baseColWidth="10" defaultColWidth="11.42578125" defaultRowHeight="15" x14ac:dyDescent="0.2"/>
  <cols>
    <col min="1" max="1" width="32.5703125" style="87" customWidth="1"/>
    <col min="2" max="2" width="35.140625" style="1" customWidth="1"/>
    <col min="3" max="3" width="9.28515625" style="1" customWidth="1"/>
    <col min="4" max="4" width="8.28515625" style="1" customWidth="1"/>
    <col min="5" max="5" width="96.85546875" style="1" customWidth="1"/>
    <col min="6" max="16384" width="11.42578125" style="1"/>
  </cols>
  <sheetData>
    <row r="1" spans="1:5" x14ac:dyDescent="0.2">
      <c r="A1" s="383" t="s">
        <v>102</v>
      </c>
      <c r="B1" s="383"/>
      <c r="C1" s="93"/>
    </row>
    <row r="2" spans="1:5" x14ac:dyDescent="0.2">
      <c r="A2" s="93"/>
      <c r="B2" s="93"/>
      <c r="C2" s="93"/>
    </row>
    <row r="3" spans="1:5" x14ac:dyDescent="0.2">
      <c r="A3" s="132" t="s">
        <v>16</v>
      </c>
      <c r="B3" s="137">
        <f>'Fiche candidat'!B4</f>
        <v>0</v>
      </c>
      <c r="C3" s="574" t="s">
        <v>128</v>
      </c>
      <c r="D3" s="575"/>
      <c r="E3" s="144">
        <f>'Fiche candidat'!B3</f>
        <v>0</v>
      </c>
    </row>
    <row r="4" spans="1:5" x14ac:dyDescent="0.2">
      <c r="A4" s="133" t="s">
        <v>111</v>
      </c>
      <c r="B4" s="138">
        <f>'Fiche candidat'!B5</f>
        <v>0</v>
      </c>
      <c r="C4" s="576" t="s">
        <v>39</v>
      </c>
      <c r="D4" s="577"/>
      <c r="E4" s="140">
        <f>'Fiche candidat'!B7</f>
        <v>0</v>
      </c>
    </row>
    <row r="5" spans="1:5" x14ac:dyDescent="0.2">
      <c r="A5" s="133" t="s">
        <v>260</v>
      </c>
      <c r="B5" s="138">
        <f>'Fiche candidat'!B10</f>
        <v>0</v>
      </c>
      <c r="C5" s="576" t="s">
        <v>112</v>
      </c>
      <c r="D5" s="577"/>
      <c r="E5" s="140">
        <f>'Fiche candidat'!B8</f>
        <v>0</v>
      </c>
    </row>
    <row r="6" spans="1:5" x14ac:dyDescent="0.2">
      <c r="A6" s="578" t="s">
        <v>113</v>
      </c>
      <c r="B6" s="139">
        <f>'Fiche candidat'!B16</f>
        <v>0</v>
      </c>
      <c r="C6" s="130"/>
      <c r="D6" s="130"/>
      <c r="E6" s="131"/>
    </row>
    <row r="7" spans="1:5" x14ac:dyDescent="0.2">
      <c r="A7" s="579"/>
      <c r="B7" s="136">
        <f>'Fiche candidat'!B19</f>
        <v>0</v>
      </c>
      <c r="C7" s="134"/>
      <c r="D7" s="134"/>
      <c r="E7" s="135"/>
    </row>
    <row r="9" spans="1:5" ht="22.5" customHeight="1" x14ac:dyDescent="0.2">
      <c r="A9" s="564" t="s">
        <v>152</v>
      </c>
      <c r="B9" s="565"/>
      <c r="C9" s="565"/>
      <c r="D9" s="565"/>
      <c r="E9" s="566"/>
    </row>
    <row r="10" spans="1:5" ht="9.75" customHeight="1" x14ac:dyDescent="0.2">
      <c r="A10" s="604"/>
      <c r="B10" s="604"/>
      <c r="C10" s="604"/>
      <c r="D10" s="604"/>
      <c r="E10" s="604"/>
    </row>
    <row r="11" spans="1:5" ht="17.25" customHeight="1" x14ac:dyDescent="0.2">
      <c r="A11" s="609" t="s">
        <v>155</v>
      </c>
      <c r="B11" s="610"/>
      <c r="C11" s="171" t="s">
        <v>158</v>
      </c>
      <c r="D11" s="171" t="s">
        <v>159</v>
      </c>
      <c r="E11" s="174" t="s">
        <v>160</v>
      </c>
    </row>
    <row r="12" spans="1:5" ht="28.5" customHeight="1" x14ac:dyDescent="0.2">
      <c r="A12" s="612" t="s">
        <v>163</v>
      </c>
      <c r="B12" s="612"/>
      <c r="C12" s="172"/>
      <c r="D12" s="172"/>
      <c r="E12" s="173" t="s">
        <v>161</v>
      </c>
    </row>
    <row r="13" spans="1:5" ht="13.5" customHeight="1" x14ac:dyDescent="0.2">
      <c r="A13" s="611"/>
      <c r="B13" s="611"/>
      <c r="C13" s="611"/>
      <c r="D13" s="611"/>
      <c r="E13" s="611"/>
    </row>
    <row r="14" spans="1:5" ht="7.15" customHeight="1" x14ac:dyDescent="0.2">
      <c r="A14" s="568" t="s">
        <v>277</v>
      </c>
      <c r="B14" s="569"/>
      <c r="C14" s="569"/>
      <c r="D14" s="569"/>
      <c r="E14" s="119"/>
    </row>
    <row r="15" spans="1:5" ht="29.25" customHeight="1" x14ac:dyDescent="0.2">
      <c r="A15" s="570"/>
      <c r="B15" s="571"/>
      <c r="C15" s="571"/>
      <c r="D15" s="571"/>
      <c r="E15" s="122" t="s">
        <v>114</v>
      </c>
    </row>
    <row r="16" spans="1:5" ht="6.95" customHeight="1" x14ac:dyDescent="0.2">
      <c r="A16" s="572"/>
      <c r="B16" s="573"/>
      <c r="C16" s="573"/>
      <c r="D16" s="573"/>
      <c r="E16" s="123"/>
    </row>
    <row r="17" spans="1:5" ht="27" customHeight="1" x14ac:dyDescent="0.2">
      <c r="A17" s="605" t="s">
        <v>129</v>
      </c>
      <c r="B17" s="606"/>
      <c r="C17" s="562" t="s">
        <v>116</v>
      </c>
      <c r="D17" s="563"/>
      <c r="E17" s="141" t="s">
        <v>117</v>
      </c>
    </row>
    <row r="18" spans="1:5" x14ac:dyDescent="0.2">
      <c r="A18" s="552" t="s">
        <v>219</v>
      </c>
      <c r="B18" s="553"/>
      <c r="C18" s="543"/>
      <c r="D18" s="544"/>
      <c r="E18" s="126"/>
    </row>
    <row r="19" spans="1:5" x14ac:dyDescent="0.2">
      <c r="A19" s="596" t="s">
        <v>220</v>
      </c>
      <c r="B19" s="597"/>
      <c r="C19" s="543"/>
      <c r="D19" s="544"/>
      <c r="E19" s="126"/>
    </row>
    <row r="20" spans="1:5" x14ac:dyDescent="0.2">
      <c r="A20" s="596" t="s">
        <v>221</v>
      </c>
      <c r="B20" s="597"/>
      <c r="C20" s="543"/>
      <c r="D20" s="544"/>
      <c r="E20" s="126"/>
    </row>
    <row r="21" spans="1:5" x14ac:dyDescent="0.2">
      <c r="A21" s="596" t="s">
        <v>222</v>
      </c>
      <c r="B21" s="597"/>
      <c r="C21" s="543"/>
      <c r="D21" s="544"/>
      <c r="E21" s="126"/>
    </row>
    <row r="22" spans="1:5" ht="15" customHeight="1" x14ac:dyDescent="0.2">
      <c r="A22" s="596" t="s">
        <v>223</v>
      </c>
      <c r="B22" s="597"/>
      <c r="C22" s="543"/>
      <c r="D22" s="544"/>
      <c r="E22" s="126"/>
    </row>
    <row r="23" spans="1:5" ht="15" customHeight="1" x14ac:dyDescent="0.2">
      <c r="A23" s="596" t="s">
        <v>224</v>
      </c>
      <c r="B23" s="597"/>
      <c r="C23" s="543"/>
      <c r="D23" s="544"/>
      <c r="E23" s="126"/>
    </row>
    <row r="24" spans="1:5" ht="15" customHeight="1" x14ac:dyDescent="0.2">
      <c r="A24" s="607" t="s">
        <v>225</v>
      </c>
      <c r="B24" s="608"/>
      <c r="C24" s="543"/>
      <c r="D24" s="544"/>
      <c r="E24" s="126"/>
    </row>
    <row r="25" spans="1:5" x14ac:dyDescent="0.2">
      <c r="A25" s="607" t="s">
        <v>205</v>
      </c>
      <c r="B25" s="608"/>
      <c r="C25" s="543"/>
      <c r="D25" s="544"/>
      <c r="E25" s="126"/>
    </row>
    <row r="26" spans="1:5" x14ac:dyDescent="0.2">
      <c r="A26" s="607" t="s">
        <v>226</v>
      </c>
      <c r="B26" s="608"/>
      <c r="C26" s="543"/>
      <c r="D26" s="544"/>
      <c r="E26" s="126"/>
    </row>
    <row r="27" spans="1:5" x14ac:dyDescent="0.2">
      <c r="A27" s="607" t="s">
        <v>206</v>
      </c>
      <c r="B27" s="608"/>
      <c r="C27" s="543"/>
      <c r="D27" s="544"/>
      <c r="E27" s="126"/>
    </row>
    <row r="28" spans="1:5" x14ac:dyDescent="0.2">
      <c r="A28" s="607" t="s">
        <v>227</v>
      </c>
      <c r="B28" s="608"/>
      <c r="C28" s="543"/>
      <c r="D28" s="544"/>
      <c r="E28" s="126"/>
    </row>
    <row r="29" spans="1:5" x14ac:dyDescent="0.2">
      <c r="A29" s="607" t="s">
        <v>228</v>
      </c>
      <c r="B29" s="608"/>
      <c r="C29" s="543"/>
      <c r="D29" s="544"/>
      <c r="E29" s="126"/>
    </row>
    <row r="30" spans="1:5" ht="15.75" x14ac:dyDescent="0.2">
      <c r="A30" s="600" t="s">
        <v>267</v>
      </c>
      <c r="B30" s="601"/>
      <c r="C30" s="602">
        <f>SUM(C18:D29)</f>
        <v>0</v>
      </c>
      <c r="D30" s="603"/>
      <c r="E30" s="128"/>
    </row>
    <row r="31" spans="1:5" x14ac:dyDescent="0.2">
      <c r="B31" s="87"/>
      <c r="C31" s="87"/>
      <c r="D31" s="87"/>
      <c r="E31" s="87"/>
    </row>
    <row r="32" spans="1:5" x14ac:dyDescent="0.2">
      <c r="A32" s="589" t="s">
        <v>127</v>
      </c>
      <c r="B32" s="589"/>
      <c r="C32" s="589"/>
      <c r="D32" s="589"/>
      <c r="E32" s="589"/>
    </row>
    <row r="33" spans="1:5" ht="114" customHeight="1" x14ac:dyDescent="0.2">
      <c r="A33" s="590"/>
      <c r="B33" s="591"/>
      <c r="C33" s="591"/>
      <c r="D33" s="591"/>
      <c r="E33" s="592"/>
    </row>
    <row r="34" spans="1:5" ht="25.5" customHeight="1" x14ac:dyDescent="0.2">
      <c r="A34" s="242" t="s">
        <v>235</v>
      </c>
      <c r="B34" s="32" t="s">
        <v>132</v>
      </c>
    </row>
    <row r="35" spans="1:5" ht="15" customHeight="1" x14ac:dyDescent="0.2">
      <c r="A35" s="243">
        <f>'Fiche candidat'!B16</f>
        <v>0</v>
      </c>
    </row>
    <row r="36" spans="1:5" ht="15" customHeight="1" x14ac:dyDescent="0.2">
      <c r="A36" s="242" t="s">
        <v>242</v>
      </c>
    </row>
    <row r="37" spans="1:5" ht="15" customHeight="1" x14ac:dyDescent="0.2">
      <c r="A37" s="241"/>
    </row>
    <row r="38" spans="1:5" ht="15" customHeight="1" x14ac:dyDescent="0.2">
      <c r="A38" s="242" t="s">
        <v>239</v>
      </c>
      <c r="B38" s="32" t="s">
        <v>132</v>
      </c>
    </row>
    <row r="39" spans="1:5" ht="15" customHeight="1" x14ac:dyDescent="0.2">
      <c r="A39" s="243">
        <f>'Fiche candidat'!B19</f>
        <v>0</v>
      </c>
    </row>
    <row r="40" spans="1:5" ht="15" customHeight="1" x14ac:dyDescent="0.2">
      <c r="A40" s="87" t="s">
        <v>243</v>
      </c>
    </row>
    <row r="41" spans="1:5" s="87" customFormat="1" ht="15" customHeight="1" x14ac:dyDescent="0.2">
      <c r="B41" s="1"/>
      <c r="C41" s="1"/>
      <c r="D41" s="1"/>
      <c r="E41" s="1"/>
    </row>
    <row r="42" spans="1:5" s="87" customFormat="1" ht="15" customHeight="1" x14ac:dyDescent="0.2">
      <c r="B42" s="1"/>
      <c r="C42" s="1"/>
      <c r="D42" s="1"/>
      <c r="E42" s="1"/>
    </row>
    <row r="43" spans="1:5" s="87" customFormat="1" ht="15" customHeight="1" x14ac:dyDescent="0.2">
      <c r="B43" s="1"/>
      <c r="C43" s="1"/>
      <c r="D43" s="1"/>
      <c r="E43" s="1"/>
    </row>
    <row r="44" spans="1:5" s="87" customFormat="1" ht="15" customHeight="1" x14ac:dyDescent="0.2">
      <c r="B44" s="1"/>
      <c r="C44" s="1"/>
      <c r="D44" s="1"/>
      <c r="E44" s="1"/>
    </row>
    <row r="45" spans="1:5" s="87" customFormat="1" ht="15" customHeight="1" x14ac:dyDescent="0.2">
      <c r="B45" s="1"/>
      <c r="C45" s="1"/>
      <c r="D45" s="1"/>
      <c r="E45" s="1"/>
    </row>
    <row r="46" spans="1:5" s="87" customFormat="1" ht="15" customHeight="1" x14ac:dyDescent="0.2">
      <c r="B46" s="1"/>
      <c r="C46" s="1"/>
      <c r="D46" s="1"/>
      <c r="E46" s="1"/>
    </row>
    <row r="47" spans="1:5" s="87" customFormat="1" ht="15" customHeight="1" x14ac:dyDescent="0.2">
      <c r="B47" s="1"/>
      <c r="C47" s="1"/>
      <c r="D47" s="1"/>
      <c r="E47" s="1"/>
    </row>
    <row r="48" spans="1:5" s="87" customFormat="1" ht="15" customHeight="1" x14ac:dyDescent="0.2">
      <c r="B48" s="1"/>
      <c r="C48" s="1"/>
      <c r="D48" s="1"/>
      <c r="E48" s="1"/>
    </row>
    <row r="49" spans="2:5" s="87" customFormat="1" ht="15" customHeight="1" x14ac:dyDescent="0.2">
      <c r="B49" s="1"/>
      <c r="C49" s="1"/>
      <c r="D49" s="1"/>
      <c r="E49" s="1"/>
    </row>
    <row r="50" spans="2:5" s="87" customFormat="1" ht="15" customHeight="1" x14ac:dyDescent="0.2">
      <c r="B50" s="1"/>
      <c r="C50" s="1"/>
      <c r="D50" s="1"/>
      <c r="E50" s="1"/>
    </row>
    <row r="51" spans="2:5" s="87" customFormat="1" ht="15" customHeight="1" x14ac:dyDescent="0.2">
      <c r="B51" s="1"/>
      <c r="C51" s="1"/>
      <c r="D51" s="1"/>
      <c r="E51" s="1"/>
    </row>
    <row r="52" spans="2:5" s="87" customFormat="1" ht="15" customHeight="1" x14ac:dyDescent="0.2">
      <c r="B52" s="1"/>
      <c r="C52" s="1"/>
      <c r="D52" s="1"/>
      <c r="E52" s="1"/>
    </row>
    <row r="53" spans="2:5" s="87" customFormat="1" ht="15" customHeight="1" x14ac:dyDescent="0.2">
      <c r="B53" s="1"/>
      <c r="C53" s="1"/>
      <c r="D53" s="1"/>
      <c r="E53" s="1"/>
    </row>
    <row r="54" spans="2:5" s="87" customFormat="1" ht="15" customHeight="1" x14ac:dyDescent="0.2">
      <c r="B54" s="1"/>
      <c r="C54" s="1"/>
      <c r="D54" s="1"/>
      <c r="E54" s="1"/>
    </row>
    <row r="55" spans="2:5" s="87" customFormat="1" ht="15" customHeight="1" x14ac:dyDescent="0.2">
      <c r="B55" s="1"/>
      <c r="C55" s="1"/>
      <c r="D55" s="1"/>
      <c r="E55" s="1"/>
    </row>
    <row r="56" spans="2:5" s="87" customFormat="1" ht="15" customHeight="1" x14ac:dyDescent="0.2">
      <c r="B56" s="1"/>
      <c r="C56" s="1"/>
      <c r="D56" s="1"/>
      <c r="E56" s="1"/>
    </row>
    <row r="57" spans="2:5" s="87" customFormat="1" ht="15" customHeight="1" x14ac:dyDescent="0.2">
      <c r="B57" s="1"/>
      <c r="C57" s="1"/>
      <c r="D57" s="1"/>
      <c r="E57" s="1"/>
    </row>
    <row r="58" spans="2:5" s="87" customFormat="1" ht="15" customHeight="1" x14ac:dyDescent="0.2">
      <c r="B58" s="1"/>
      <c r="C58" s="1"/>
      <c r="D58" s="1"/>
      <c r="E58" s="1"/>
    </row>
    <row r="59" spans="2:5" s="87" customFormat="1" ht="15" customHeight="1" x14ac:dyDescent="0.2">
      <c r="B59" s="1"/>
      <c r="C59" s="1"/>
      <c r="D59" s="1"/>
      <c r="E59" s="1"/>
    </row>
    <row r="60" spans="2:5" s="87" customFormat="1" ht="15" customHeight="1" x14ac:dyDescent="0.2">
      <c r="B60" s="1"/>
      <c r="C60" s="1"/>
      <c r="D60" s="1"/>
      <c r="E60" s="1"/>
    </row>
    <row r="61" spans="2:5" s="87" customFormat="1" ht="15" customHeight="1" x14ac:dyDescent="0.2">
      <c r="B61" s="1"/>
      <c r="C61" s="1"/>
      <c r="D61" s="1"/>
      <c r="E61" s="1"/>
    </row>
    <row r="62" spans="2:5" s="87" customFormat="1" ht="12.75" customHeight="1" x14ac:dyDescent="0.2">
      <c r="B62" s="1"/>
      <c r="C62" s="1"/>
      <c r="D62" s="1"/>
      <c r="E62" s="1"/>
    </row>
  </sheetData>
  <sheetProtection algorithmName="SHA-512" hashValue="404LvWteC+zDTv7nqedHGmPKo2eQb2K25V3zbXU83samOnkCZrTIo+y+Zq3aw2BlRpUMneXXxShNKhoIGATbzg==" saltValue="CEAB2/h4VrL3aYKU4x4lFA==" spinCount="100000" sheet="1"/>
  <mergeCells count="41">
    <mergeCell ref="A9:E9"/>
    <mergeCell ref="A1:B1"/>
    <mergeCell ref="C3:D3"/>
    <mergeCell ref="C4:D4"/>
    <mergeCell ref="C5:D5"/>
    <mergeCell ref="A6:A7"/>
    <mergeCell ref="A10:E10"/>
    <mergeCell ref="A14:D16"/>
    <mergeCell ref="A17:B17"/>
    <mergeCell ref="C17:D17"/>
    <mergeCell ref="A18:B18"/>
    <mergeCell ref="C18:D18"/>
    <mergeCell ref="A11:B11"/>
    <mergeCell ref="A13:E13"/>
    <mergeCell ref="A12:B12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4:D24"/>
    <mergeCell ref="A24:B24"/>
    <mergeCell ref="C23:D23"/>
    <mergeCell ref="A32:E32"/>
    <mergeCell ref="A33:E33"/>
    <mergeCell ref="A25:B25"/>
    <mergeCell ref="A26:B26"/>
    <mergeCell ref="A27:B27"/>
    <mergeCell ref="A28:B28"/>
    <mergeCell ref="A29:B29"/>
    <mergeCell ref="C25:D25"/>
    <mergeCell ref="C26:D26"/>
    <mergeCell ref="C27:D27"/>
    <mergeCell ref="C28:D28"/>
    <mergeCell ref="C29:D29"/>
    <mergeCell ref="A30:B30"/>
    <mergeCell ref="C30:D30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9" orientation="landscape" r:id="rId1"/>
  <headerFooter>
    <oddHeader>&amp;LService
&amp;"Arial,Gras"Formation professionnelle&amp;R&amp;G</oddHeader>
    <oddFooter>&amp;CPoint d'appréciation 2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5" name="Check Box 1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85725</xdr:rowOff>
                  </from>
                  <to>
                    <xdr:col>3</xdr:col>
                    <xdr:colOff>66675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6" name="Check Box 2">
              <controlPr defaultSize="0" autoFill="0" autoLine="0" autoPict="0">
                <anchor moveWithCells="1">
                  <from>
                    <xdr:col>3</xdr:col>
                    <xdr:colOff>171450</xdr:colOff>
                    <xdr:row>11</xdr:row>
                    <xdr:rowOff>66675</xdr:rowOff>
                  </from>
                  <to>
                    <xdr:col>3</xdr:col>
                    <xdr:colOff>400050</xdr:colOff>
                    <xdr:row>11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5050"/>
    <pageSetUpPr fitToPage="1"/>
  </sheetPr>
  <dimension ref="A1:E52"/>
  <sheetViews>
    <sheetView view="pageLayout" topLeftCell="A4" zoomScaleNormal="100" workbookViewId="0">
      <selection activeCell="A23" sqref="A23:E23"/>
    </sheetView>
  </sheetViews>
  <sheetFormatPr baseColWidth="10" defaultColWidth="11.42578125" defaultRowHeight="15" x14ac:dyDescent="0.2"/>
  <cols>
    <col min="1" max="1" width="32.5703125" style="87" customWidth="1"/>
    <col min="2" max="2" width="36" style="1" customWidth="1"/>
    <col min="3" max="3" width="9.28515625" style="1" customWidth="1"/>
    <col min="4" max="4" width="6.140625" style="1" customWidth="1"/>
    <col min="5" max="5" width="95.85546875" style="1" customWidth="1"/>
    <col min="6" max="16384" width="11.42578125" style="1"/>
  </cols>
  <sheetData>
    <row r="1" spans="1:5" x14ac:dyDescent="0.2">
      <c r="A1" s="383" t="s">
        <v>102</v>
      </c>
      <c r="B1" s="383"/>
      <c r="C1" s="93"/>
    </row>
    <row r="2" spans="1:5" x14ac:dyDescent="0.2">
      <c r="A2" s="93"/>
      <c r="B2" s="93"/>
      <c r="C2" s="93"/>
    </row>
    <row r="3" spans="1:5" x14ac:dyDescent="0.2">
      <c r="A3" s="132" t="s">
        <v>133</v>
      </c>
      <c r="B3" s="137">
        <f>'Fiche candidat'!B4</f>
        <v>0</v>
      </c>
      <c r="C3" s="574" t="s">
        <v>128</v>
      </c>
      <c r="D3" s="575"/>
      <c r="E3" s="144">
        <f>'Fiche candidat'!B3</f>
        <v>0</v>
      </c>
    </row>
    <row r="4" spans="1:5" x14ac:dyDescent="0.2">
      <c r="A4" s="133" t="s">
        <v>111</v>
      </c>
      <c r="B4" s="138">
        <f>'Fiche candidat'!B5</f>
        <v>0</v>
      </c>
      <c r="C4" s="576" t="s">
        <v>39</v>
      </c>
      <c r="D4" s="577"/>
      <c r="E4" s="140">
        <f>'Fiche candidat'!B7</f>
        <v>0</v>
      </c>
    </row>
    <row r="5" spans="1:5" x14ac:dyDescent="0.2">
      <c r="A5" s="133" t="s">
        <v>260</v>
      </c>
      <c r="B5" s="138">
        <f>'Fiche candidat'!B10</f>
        <v>0</v>
      </c>
      <c r="C5" s="576" t="s">
        <v>112</v>
      </c>
      <c r="D5" s="577"/>
      <c r="E5" s="140">
        <f>'Fiche candidat'!B8</f>
        <v>0</v>
      </c>
    </row>
    <row r="6" spans="1:5" x14ac:dyDescent="0.2">
      <c r="A6" s="578" t="s">
        <v>113</v>
      </c>
      <c r="B6" s="139">
        <f>'Fiche candidat'!B16</f>
        <v>0</v>
      </c>
      <c r="C6" s="130"/>
      <c r="D6" s="130"/>
      <c r="E6" s="131"/>
    </row>
    <row r="7" spans="1:5" x14ac:dyDescent="0.2">
      <c r="A7" s="579"/>
      <c r="B7" s="136">
        <f>'Fiche candidat'!B19</f>
        <v>0</v>
      </c>
      <c r="C7" s="134"/>
      <c r="D7" s="134"/>
      <c r="E7" s="135"/>
    </row>
    <row r="9" spans="1:5" ht="22.5" customHeight="1" x14ac:dyDescent="0.2">
      <c r="A9" s="564" t="s">
        <v>134</v>
      </c>
      <c r="B9" s="565"/>
      <c r="C9" s="565"/>
      <c r="D9" s="565"/>
      <c r="E9" s="566"/>
    </row>
    <row r="10" spans="1:5" ht="22.5" customHeight="1" x14ac:dyDescent="0.2">
      <c r="A10" s="604"/>
      <c r="B10" s="604"/>
      <c r="C10" s="604"/>
      <c r="D10" s="604"/>
      <c r="E10" s="604"/>
    </row>
    <row r="11" spans="1:5" ht="7.15" customHeight="1" x14ac:dyDescent="0.2">
      <c r="A11" s="568" t="s">
        <v>279</v>
      </c>
      <c r="B11" s="569"/>
      <c r="C11" s="569"/>
      <c r="D11" s="569"/>
      <c r="E11" s="119"/>
    </row>
    <row r="12" spans="1:5" ht="29.25" customHeight="1" x14ac:dyDescent="0.2">
      <c r="A12" s="570"/>
      <c r="B12" s="571"/>
      <c r="C12" s="571"/>
      <c r="D12" s="571"/>
      <c r="E12" s="122" t="s">
        <v>114</v>
      </c>
    </row>
    <row r="13" spans="1:5" ht="6.95" customHeight="1" x14ac:dyDescent="0.2">
      <c r="A13" s="572"/>
      <c r="B13" s="573"/>
      <c r="C13" s="573"/>
      <c r="D13" s="573"/>
      <c r="E13" s="123"/>
    </row>
    <row r="14" spans="1:5" ht="27" customHeight="1" x14ac:dyDescent="0.2">
      <c r="A14" s="605" t="s">
        <v>129</v>
      </c>
      <c r="B14" s="606"/>
      <c r="C14" s="562" t="s">
        <v>116</v>
      </c>
      <c r="D14" s="563"/>
      <c r="E14" s="141"/>
    </row>
    <row r="15" spans="1:5" x14ac:dyDescent="0.2">
      <c r="A15" s="613" t="s">
        <v>135</v>
      </c>
      <c r="B15" s="614"/>
      <c r="C15" s="543"/>
      <c r="D15" s="544"/>
      <c r="E15" s="126"/>
    </row>
    <row r="16" spans="1:5" x14ac:dyDescent="0.2">
      <c r="A16" s="552" t="s">
        <v>136</v>
      </c>
      <c r="B16" s="553"/>
      <c r="C16" s="543"/>
      <c r="D16" s="544"/>
      <c r="E16" s="126"/>
    </row>
    <row r="17" spans="1:5" x14ac:dyDescent="0.2">
      <c r="A17" s="554" t="s">
        <v>137</v>
      </c>
      <c r="B17" s="555"/>
      <c r="C17" s="543"/>
      <c r="D17" s="544"/>
      <c r="E17" s="126"/>
    </row>
    <row r="18" spans="1:5" x14ac:dyDescent="0.2">
      <c r="A18" s="587" t="s">
        <v>138</v>
      </c>
      <c r="B18" s="588"/>
      <c r="C18" s="543"/>
      <c r="D18" s="544"/>
      <c r="E18" s="126"/>
    </row>
    <row r="19" spans="1:5" x14ac:dyDescent="0.2">
      <c r="A19" s="596"/>
      <c r="B19" s="597"/>
      <c r="C19" s="537"/>
      <c r="D19" s="538"/>
      <c r="E19" s="126"/>
    </row>
    <row r="20" spans="1:5" ht="15.75" customHeight="1" x14ac:dyDescent="0.2">
      <c r="A20" s="600" t="s">
        <v>268</v>
      </c>
      <c r="B20" s="601"/>
      <c r="C20" s="602">
        <f>SUM(C15:C19)</f>
        <v>0</v>
      </c>
      <c r="D20" s="603"/>
      <c r="E20" s="128"/>
    </row>
    <row r="21" spans="1:5" ht="15" customHeight="1" x14ac:dyDescent="0.2">
      <c r="B21" s="87"/>
      <c r="C21" s="87"/>
      <c r="D21" s="87"/>
      <c r="E21" s="87"/>
    </row>
    <row r="22" spans="1:5" x14ac:dyDescent="0.2">
      <c r="A22" s="589" t="s">
        <v>127</v>
      </c>
      <c r="B22" s="589"/>
      <c r="C22" s="589"/>
      <c r="D22" s="589"/>
      <c r="E22" s="589"/>
    </row>
    <row r="23" spans="1:5" ht="127.5" customHeight="1" x14ac:dyDescent="0.2">
      <c r="A23" s="590"/>
      <c r="B23" s="591"/>
      <c r="C23" s="591"/>
      <c r="D23" s="591"/>
      <c r="E23" s="592"/>
    </row>
    <row r="24" spans="1:5" ht="25.5" customHeight="1" x14ac:dyDescent="0.2"/>
    <row r="25" spans="1:5" ht="15" customHeight="1" x14ac:dyDescent="0.2">
      <c r="A25" s="242" t="s">
        <v>235</v>
      </c>
      <c r="B25" s="32" t="s">
        <v>132</v>
      </c>
      <c r="E25" s="87"/>
    </row>
    <row r="26" spans="1:5" ht="15" customHeight="1" x14ac:dyDescent="0.2">
      <c r="A26" s="243">
        <f>'Fiche candidat'!B16</f>
        <v>0</v>
      </c>
    </row>
    <row r="27" spans="1:5" ht="15" customHeight="1" x14ac:dyDescent="0.2">
      <c r="A27" s="242" t="s">
        <v>242</v>
      </c>
    </row>
    <row r="28" spans="1:5" ht="15" customHeight="1" x14ac:dyDescent="0.2">
      <c r="A28" s="241"/>
    </row>
    <row r="29" spans="1:5" ht="15" customHeight="1" x14ac:dyDescent="0.2">
      <c r="A29" s="242" t="s">
        <v>239</v>
      </c>
      <c r="B29" s="32" t="s">
        <v>132</v>
      </c>
    </row>
    <row r="30" spans="1:5" s="87" customFormat="1" ht="15" customHeight="1" x14ac:dyDescent="0.2">
      <c r="A30" s="243">
        <f>'Fiche candidat'!B19</f>
        <v>0</v>
      </c>
      <c r="B30" s="1"/>
      <c r="C30" s="1"/>
      <c r="D30" s="1"/>
      <c r="E30" s="1"/>
    </row>
    <row r="31" spans="1:5" s="87" customFormat="1" ht="15" customHeight="1" x14ac:dyDescent="0.2">
      <c r="A31" s="87" t="s">
        <v>243</v>
      </c>
      <c r="B31" s="1"/>
      <c r="C31" s="1"/>
      <c r="D31" s="1"/>
      <c r="E31" s="1"/>
    </row>
    <row r="32" spans="1:5" s="87" customFormat="1" ht="15" customHeight="1" x14ac:dyDescent="0.2">
      <c r="B32" s="1"/>
      <c r="C32" s="1"/>
      <c r="D32" s="1"/>
      <c r="E32" s="1"/>
    </row>
    <row r="33" spans="2:5" s="87" customFormat="1" ht="15" customHeight="1" x14ac:dyDescent="0.2">
      <c r="B33" s="1"/>
      <c r="C33" s="1"/>
      <c r="D33" s="1"/>
      <c r="E33" s="1"/>
    </row>
    <row r="34" spans="2:5" s="87" customFormat="1" ht="15" customHeight="1" x14ac:dyDescent="0.2">
      <c r="B34" s="1"/>
      <c r="C34" s="1"/>
      <c r="D34" s="1"/>
      <c r="E34" s="1"/>
    </row>
    <row r="35" spans="2:5" s="87" customFormat="1" ht="15" customHeight="1" x14ac:dyDescent="0.2">
      <c r="B35" s="1"/>
      <c r="C35" s="1"/>
      <c r="D35" s="1"/>
      <c r="E35" s="1"/>
    </row>
    <row r="36" spans="2:5" s="87" customFormat="1" ht="15" customHeight="1" x14ac:dyDescent="0.2">
      <c r="B36" s="1"/>
      <c r="C36" s="1"/>
      <c r="D36" s="1"/>
      <c r="E36" s="1"/>
    </row>
    <row r="37" spans="2:5" s="87" customFormat="1" ht="15" customHeight="1" x14ac:dyDescent="0.2">
      <c r="B37" s="1"/>
      <c r="C37" s="1"/>
      <c r="D37" s="1"/>
      <c r="E37" s="1"/>
    </row>
    <row r="38" spans="2:5" s="87" customFormat="1" ht="15" customHeight="1" x14ac:dyDescent="0.2">
      <c r="B38" s="1"/>
      <c r="C38" s="1"/>
      <c r="D38" s="1"/>
      <c r="E38" s="1"/>
    </row>
    <row r="39" spans="2:5" s="87" customFormat="1" ht="15" customHeight="1" x14ac:dyDescent="0.2">
      <c r="B39" s="1"/>
      <c r="C39" s="1"/>
      <c r="D39" s="1"/>
      <c r="E39" s="1"/>
    </row>
    <row r="40" spans="2:5" s="87" customFormat="1" ht="15" customHeight="1" x14ac:dyDescent="0.2">
      <c r="B40" s="1"/>
      <c r="C40" s="1"/>
      <c r="D40" s="1"/>
      <c r="E40" s="1"/>
    </row>
    <row r="41" spans="2:5" s="87" customFormat="1" ht="15" customHeight="1" x14ac:dyDescent="0.2">
      <c r="B41" s="1"/>
      <c r="C41" s="1"/>
      <c r="D41" s="1"/>
      <c r="E41" s="1"/>
    </row>
    <row r="42" spans="2:5" s="87" customFormat="1" ht="15" customHeight="1" x14ac:dyDescent="0.2">
      <c r="B42" s="1"/>
      <c r="C42" s="1"/>
      <c r="D42" s="1"/>
      <c r="E42" s="1"/>
    </row>
    <row r="43" spans="2:5" s="87" customFormat="1" ht="15" customHeight="1" x14ac:dyDescent="0.2">
      <c r="B43" s="1"/>
      <c r="C43" s="1"/>
      <c r="D43" s="1"/>
      <c r="E43" s="1"/>
    </row>
    <row r="44" spans="2:5" s="87" customFormat="1" ht="15" customHeight="1" x14ac:dyDescent="0.2">
      <c r="B44" s="1"/>
      <c r="C44" s="1"/>
      <c r="D44" s="1"/>
      <c r="E44" s="1"/>
    </row>
    <row r="45" spans="2:5" s="87" customFormat="1" ht="15" customHeight="1" x14ac:dyDescent="0.2">
      <c r="B45" s="1"/>
      <c r="C45" s="1"/>
      <c r="D45" s="1"/>
      <c r="E45" s="1"/>
    </row>
    <row r="46" spans="2:5" s="87" customFormat="1" ht="15" customHeight="1" x14ac:dyDescent="0.2">
      <c r="B46" s="1"/>
      <c r="C46" s="1"/>
      <c r="D46" s="1"/>
      <c r="E46" s="1"/>
    </row>
    <row r="47" spans="2:5" s="87" customFormat="1" ht="15" customHeight="1" x14ac:dyDescent="0.2">
      <c r="B47" s="1"/>
      <c r="C47" s="1"/>
      <c r="D47" s="1"/>
      <c r="E47" s="1"/>
    </row>
    <row r="48" spans="2:5" s="87" customFormat="1" ht="15" customHeight="1" x14ac:dyDescent="0.2">
      <c r="B48" s="1"/>
      <c r="C48" s="1"/>
      <c r="D48" s="1"/>
      <c r="E48" s="1"/>
    </row>
    <row r="49" spans="2:5" s="87" customFormat="1" ht="15" customHeight="1" x14ac:dyDescent="0.2">
      <c r="B49" s="1"/>
      <c r="C49" s="1"/>
      <c r="D49" s="1"/>
      <c r="E49" s="1"/>
    </row>
    <row r="50" spans="2:5" s="87" customFormat="1" ht="15" customHeight="1" x14ac:dyDescent="0.2">
      <c r="B50" s="1"/>
      <c r="C50" s="1"/>
      <c r="D50" s="1"/>
      <c r="E50" s="1"/>
    </row>
    <row r="51" spans="2:5" s="87" customFormat="1" ht="15" customHeight="1" x14ac:dyDescent="0.2">
      <c r="B51" s="1"/>
      <c r="C51" s="1"/>
      <c r="D51" s="1"/>
      <c r="E51" s="1"/>
    </row>
    <row r="52" spans="2:5" s="87" customFormat="1" ht="12.75" customHeight="1" x14ac:dyDescent="0.2">
      <c r="B52" s="1"/>
      <c r="C52" s="1"/>
      <c r="D52" s="1"/>
      <c r="E52" s="1"/>
    </row>
  </sheetData>
  <sheetProtection algorithmName="SHA-512" hashValue="v1mrSpu/l5sqMsQfMQHrZ7Q1mwH1BRt60PQe4NWVj2yVX/3u5w7r/dKTl+Ffgj6CxCAL6PPGDM3uqkzhWTfsFA==" saltValue="RvLbq4fmMoiuTAoyzVWUOQ==" spinCount="100000" sheet="1" selectLockedCells="1"/>
  <mergeCells count="24">
    <mergeCell ref="A9:E9"/>
    <mergeCell ref="A1:B1"/>
    <mergeCell ref="C3:D3"/>
    <mergeCell ref="C4:D4"/>
    <mergeCell ref="C5:D5"/>
    <mergeCell ref="A6:A7"/>
    <mergeCell ref="A10:E10"/>
    <mergeCell ref="A11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20:B20"/>
    <mergeCell ref="C20:D20"/>
    <mergeCell ref="A22:E22"/>
    <mergeCell ref="A23:E23"/>
    <mergeCell ref="A19:B19"/>
    <mergeCell ref="C19:D19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&amp;LService
&amp;"Arial,Gras"Formation professionnelle&amp;R&amp;G</oddHeader>
    <oddFooter>&amp;CPoint d'appréciation 4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14999847407452621"/>
    <pageSetUpPr fitToPage="1"/>
  </sheetPr>
  <dimension ref="A1:N32"/>
  <sheetViews>
    <sheetView view="pageLayout" topLeftCell="A8" zoomScaleNormal="140" workbookViewId="0">
      <selection activeCell="A20" sqref="A20:N20"/>
    </sheetView>
  </sheetViews>
  <sheetFormatPr baseColWidth="10" defaultColWidth="11.42578125" defaultRowHeight="12.75" x14ac:dyDescent="0.2"/>
  <cols>
    <col min="1" max="1" width="4.28515625" style="85" customWidth="1"/>
    <col min="2" max="2" width="10" style="85" customWidth="1"/>
    <col min="3" max="3" width="29.28515625" style="85" customWidth="1"/>
    <col min="4" max="4" width="21.5703125" style="85" customWidth="1"/>
    <col min="5" max="5" width="2.42578125" style="85" customWidth="1"/>
    <col min="6" max="6" width="2.5703125" style="85" customWidth="1"/>
    <col min="7" max="7" width="5.7109375" style="85" hidden="1" customWidth="1"/>
    <col min="8" max="8" width="5.42578125" style="85" hidden="1" customWidth="1"/>
    <col min="9" max="9" width="4.5703125" style="85" hidden="1" customWidth="1"/>
    <col min="10" max="10" width="5.7109375" style="85" hidden="1" customWidth="1"/>
    <col min="11" max="11" width="11.85546875" style="85" customWidth="1"/>
    <col min="12" max="12" width="11.85546875" style="85" bestFit="1" customWidth="1"/>
    <col min="13" max="13" width="17" style="85" bestFit="1" customWidth="1"/>
    <col min="14" max="14" width="15.42578125" style="85" bestFit="1" customWidth="1"/>
    <col min="15" max="16384" width="11.42578125" style="85"/>
  </cols>
  <sheetData>
    <row r="1" spans="1:14" ht="39" customHeight="1" x14ac:dyDescent="0.2">
      <c r="A1" s="640" t="s">
        <v>207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2"/>
    </row>
    <row r="2" spans="1:14" ht="16.5" customHeight="1" thickBot="1" x14ac:dyDescent="0.25">
      <c r="A2" s="643"/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</row>
    <row r="3" spans="1:14" ht="45.75" customHeight="1" x14ac:dyDescent="0.2">
      <c r="A3" s="644" t="s">
        <v>139</v>
      </c>
      <c r="B3" s="645"/>
      <c r="C3" s="645"/>
      <c r="D3" s="645"/>
      <c r="E3" s="645"/>
      <c r="F3" s="645"/>
      <c r="G3" s="645"/>
      <c r="H3" s="645"/>
      <c r="I3" s="645"/>
      <c r="J3" s="646"/>
      <c r="K3" s="647" t="s">
        <v>140</v>
      </c>
      <c r="L3" s="648"/>
      <c r="M3" s="36" t="s">
        <v>141</v>
      </c>
      <c r="N3" s="23" t="s">
        <v>142</v>
      </c>
    </row>
    <row r="4" spans="1:14" ht="34.9" customHeight="1" x14ac:dyDescent="0.2">
      <c r="A4" s="649" t="s">
        <v>143</v>
      </c>
      <c r="B4" s="650"/>
      <c r="C4" s="650"/>
      <c r="D4" s="650"/>
      <c r="E4" s="650"/>
      <c r="F4" s="650"/>
      <c r="G4" s="650"/>
      <c r="H4" s="650"/>
      <c r="I4" s="650"/>
      <c r="J4" s="651"/>
      <c r="K4" s="652">
        <f>'Pts app. 1'!C45</f>
        <v>0</v>
      </c>
      <c r="L4" s="652"/>
      <c r="M4" s="27">
        <f>MROUND((K4/114)*5+1,0.5)</f>
        <v>1</v>
      </c>
      <c r="N4" s="22">
        <v>0.6</v>
      </c>
    </row>
    <row r="5" spans="1:14" ht="34.9" customHeight="1" x14ac:dyDescent="0.2">
      <c r="A5" s="654" t="s">
        <v>144</v>
      </c>
      <c r="B5" s="655"/>
      <c r="C5" s="655"/>
      <c r="D5" s="655"/>
      <c r="E5" s="655"/>
      <c r="F5" s="655"/>
      <c r="G5" s="655"/>
      <c r="H5" s="655"/>
      <c r="I5" s="655"/>
      <c r="J5" s="656"/>
      <c r="K5" s="652">
        <f>'Pts app. 2'!C22</f>
        <v>0</v>
      </c>
      <c r="L5" s="652"/>
      <c r="M5" s="27">
        <f>MROUND(( K5/18)*5+1,0.5)</f>
        <v>1</v>
      </c>
      <c r="N5" s="22">
        <v>0.2</v>
      </c>
    </row>
    <row r="6" spans="1:14" ht="34.9" customHeight="1" x14ac:dyDescent="0.2">
      <c r="A6" s="649" t="s">
        <v>145</v>
      </c>
      <c r="B6" s="650"/>
      <c r="C6" s="650"/>
      <c r="D6" s="650"/>
      <c r="E6" s="650"/>
      <c r="F6" s="650"/>
      <c r="G6" s="650"/>
      <c r="H6" s="650"/>
      <c r="I6" s="650"/>
      <c r="J6" s="651"/>
      <c r="K6" s="652">
        <f>'Pts app. 3'!C30</f>
        <v>0</v>
      </c>
      <c r="L6" s="652"/>
      <c r="M6" s="27">
        <f>MROUND(( K6/36)*5+1,0.5)</f>
        <v>1</v>
      </c>
      <c r="N6" s="22">
        <v>0.1</v>
      </c>
    </row>
    <row r="7" spans="1:14" ht="30.75" customHeight="1" thickBot="1" x14ac:dyDescent="0.25">
      <c r="A7" s="657" t="s">
        <v>146</v>
      </c>
      <c r="B7" s="658"/>
      <c r="C7" s="658"/>
      <c r="D7" s="659"/>
      <c r="E7" s="659"/>
      <c r="F7" s="659"/>
      <c r="G7" s="659"/>
      <c r="H7" s="659"/>
      <c r="I7" s="659"/>
      <c r="J7" s="660"/>
      <c r="K7" s="661">
        <f>'Pts app. 4'!C20</f>
        <v>0</v>
      </c>
      <c r="L7" s="661"/>
      <c r="M7" s="49">
        <f>MROUND(( K7/12)*5+1,0.5)</f>
        <v>1</v>
      </c>
      <c r="N7" s="50">
        <v>0.1</v>
      </c>
    </row>
    <row r="8" spans="1:14" ht="14.25" x14ac:dyDescent="0.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6.5" customHeight="1" thickBo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653" t="s">
        <v>147</v>
      </c>
      <c r="N9" s="653"/>
    </row>
    <row r="10" spans="1:14" ht="26.25" customHeight="1" x14ac:dyDescent="0.25">
      <c r="A10" s="19"/>
      <c r="B10" s="19"/>
      <c r="C10" s="19"/>
      <c r="D10" s="20"/>
      <c r="E10" s="19"/>
      <c r="F10" s="19"/>
      <c r="G10" s="16"/>
      <c r="H10" s="619"/>
      <c r="I10" s="619"/>
      <c r="J10" s="619"/>
      <c r="K10" s="619"/>
      <c r="L10" s="16"/>
      <c r="M10" s="620">
        <f>(6*M4+2*M5+M6+M7)/10</f>
        <v>1</v>
      </c>
      <c r="N10" s="621"/>
    </row>
    <row r="11" spans="1:14" ht="29.25" customHeight="1" x14ac:dyDescent="0.25">
      <c r="A11" s="19"/>
      <c r="B11" s="19"/>
      <c r="C11" s="19"/>
      <c r="D11" s="19"/>
      <c r="E11" s="19"/>
      <c r="F11" s="19"/>
      <c r="G11" s="16"/>
      <c r="H11" s="626"/>
      <c r="I11" s="626"/>
      <c r="J11" s="626"/>
      <c r="K11" s="626"/>
      <c r="L11" s="16"/>
      <c r="M11" s="622"/>
      <c r="N11" s="623"/>
    </row>
    <row r="12" spans="1:14" ht="16.5" thickBot="1" x14ac:dyDescent="0.3">
      <c r="A12" s="19"/>
      <c r="B12" s="19"/>
      <c r="C12" s="19"/>
      <c r="D12" s="20"/>
      <c r="E12" s="21"/>
      <c r="F12" s="19"/>
      <c r="G12" s="16"/>
      <c r="H12" s="16"/>
      <c r="I12" s="16"/>
      <c r="J12" s="16"/>
      <c r="K12" s="16"/>
      <c r="L12" s="16"/>
      <c r="M12" s="624"/>
      <c r="N12" s="625"/>
    </row>
    <row r="13" spans="1:14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 ht="15.75" thickBot="1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627" t="s">
        <v>148</v>
      </c>
      <c r="N14" s="627"/>
    </row>
    <row r="15" spans="1:14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636">
        <f>ROUND(M10,1)</f>
        <v>1</v>
      </c>
      <c r="N15" s="637"/>
    </row>
    <row r="16" spans="1:14" ht="15" thickBot="1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638"/>
      <c r="N16" s="639"/>
    </row>
    <row r="17" spans="1:14" ht="3" customHeight="1" thickBot="1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/>
      <c r="N17" s="17"/>
    </row>
    <row r="18" spans="1:14" ht="13.5" customHeight="1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5" x14ac:dyDescent="0.2">
      <c r="A19" s="630" t="s">
        <v>127</v>
      </c>
      <c r="B19" s="631"/>
      <c r="C19" s="631"/>
      <c r="D19" s="631"/>
      <c r="E19" s="631"/>
      <c r="F19" s="631"/>
      <c r="G19" s="631"/>
      <c r="H19" s="631"/>
      <c r="I19" s="631"/>
      <c r="J19" s="631"/>
      <c r="K19" s="631"/>
      <c r="L19" s="631"/>
      <c r="M19" s="631"/>
      <c r="N19" s="632"/>
    </row>
    <row r="20" spans="1:14" ht="300.60000000000002" customHeight="1" x14ac:dyDescent="0.2">
      <c r="A20" s="633"/>
      <c r="B20" s="634"/>
      <c r="C20" s="634"/>
      <c r="D20" s="634"/>
      <c r="E20" s="634"/>
      <c r="F20" s="634"/>
      <c r="G20" s="634"/>
      <c r="H20" s="634"/>
      <c r="I20" s="634"/>
      <c r="J20" s="634"/>
      <c r="K20" s="634"/>
      <c r="L20" s="634"/>
      <c r="M20" s="634"/>
      <c r="N20" s="635"/>
    </row>
    <row r="21" spans="1:14" ht="30.75" customHeight="1" x14ac:dyDescent="0.2"/>
    <row r="22" spans="1:14" s="87" customFormat="1" ht="15" x14ac:dyDescent="0.2">
      <c r="A22" s="628" t="s">
        <v>149</v>
      </c>
      <c r="B22" s="628"/>
      <c r="C22" s="628"/>
      <c r="D22" s="628"/>
      <c r="E22" s="628"/>
      <c r="F22" s="628"/>
      <c r="G22" s="628"/>
      <c r="H22" s="628"/>
      <c r="I22" s="628"/>
      <c r="J22" s="628"/>
      <c r="K22" s="628"/>
      <c r="L22" s="51"/>
      <c r="M22" s="629"/>
      <c r="N22" s="629"/>
    </row>
    <row r="23" spans="1:14" s="87" customFormat="1" ht="15" x14ac:dyDescent="0.2">
      <c r="M23" s="51"/>
      <c r="N23" s="51"/>
    </row>
    <row r="24" spans="1:14" ht="27" customHeight="1" x14ac:dyDescent="0.2">
      <c r="A24" s="258" t="s">
        <v>150</v>
      </c>
      <c r="B24" s="258"/>
      <c r="C24" s="259"/>
      <c r="D24" s="615"/>
      <c r="E24" s="615"/>
      <c r="F24" s="615"/>
      <c r="G24" s="258"/>
      <c r="H24" s="258"/>
      <c r="I24" s="258"/>
      <c r="J24" s="258"/>
      <c r="K24" s="12" t="s">
        <v>15</v>
      </c>
      <c r="L24" s="616"/>
      <c r="M24" s="616"/>
      <c r="N24" s="86"/>
    </row>
    <row r="25" spans="1:14" ht="27" customHeight="1" x14ac:dyDescent="0.2">
      <c r="A25" s="617">
        <f>'Fiche candidat'!B16</f>
        <v>0</v>
      </c>
      <c r="B25" s="617"/>
      <c r="C25" s="617"/>
      <c r="D25" s="12"/>
      <c r="E25" s="12"/>
      <c r="F25" s="12"/>
      <c r="G25" s="12"/>
      <c r="H25" s="12"/>
      <c r="I25" s="12"/>
      <c r="J25" s="12"/>
      <c r="K25" s="12"/>
      <c r="M25" s="12"/>
      <c r="N25" s="86"/>
    </row>
    <row r="26" spans="1:14" ht="27" customHeight="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M26" s="12"/>
      <c r="N26" s="86"/>
    </row>
    <row r="27" spans="1:14" ht="27" customHeight="1" x14ac:dyDescent="0.2">
      <c r="A27" s="258" t="s">
        <v>151</v>
      </c>
      <c r="B27" s="12"/>
      <c r="C27" s="61"/>
      <c r="D27" s="618"/>
      <c r="E27" s="618"/>
      <c r="F27" s="618"/>
      <c r="G27" s="12"/>
      <c r="H27" s="12"/>
      <c r="I27" s="12"/>
      <c r="J27" s="12"/>
      <c r="K27" s="12" t="s">
        <v>15</v>
      </c>
      <c r="L27" s="616"/>
      <c r="M27" s="616"/>
      <c r="N27" s="86"/>
    </row>
    <row r="28" spans="1:14" ht="27" customHeight="1" x14ac:dyDescent="0.2">
      <c r="A28" s="617">
        <f>'Fiche candidat'!B19</f>
        <v>0</v>
      </c>
      <c r="B28" s="617"/>
      <c r="C28" s="617"/>
      <c r="D28" s="12"/>
      <c r="E28" s="12"/>
      <c r="F28" s="12"/>
      <c r="G28" s="12"/>
      <c r="H28" s="12"/>
      <c r="I28" s="12"/>
      <c r="J28" s="12"/>
      <c r="K28" s="12"/>
      <c r="M28" s="261"/>
      <c r="N28" s="86"/>
    </row>
    <row r="29" spans="1:14" ht="27" customHeight="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M29" s="12"/>
      <c r="N29" s="86"/>
    </row>
    <row r="30" spans="1:14" ht="27" customHeight="1" x14ac:dyDescent="0.2">
      <c r="A30" s="260" t="s">
        <v>264</v>
      </c>
      <c r="B30" s="260"/>
      <c r="C30" s="262"/>
      <c r="D30" s="615"/>
      <c r="E30" s="615"/>
      <c r="F30" s="615"/>
      <c r="G30" s="258"/>
      <c r="H30" s="258"/>
      <c r="I30" s="258"/>
      <c r="J30" s="258"/>
      <c r="K30" s="12" t="s">
        <v>15</v>
      </c>
      <c r="L30" s="616"/>
      <c r="M30" s="616"/>
      <c r="N30" s="86"/>
    </row>
    <row r="31" spans="1:14" ht="27" customHeight="1" x14ac:dyDescent="0.2">
      <c r="A31" s="617">
        <f>'Fiche candidat'!B22</f>
        <v>0</v>
      </c>
      <c r="B31" s="617"/>
      <c r="C31" s="617"/>
      <c r="D31" s="12"/>
      <c r="E31" s="12"/>
      <c r="F31" s="12"/>
      <c r="G31" s="12"/>
      <c r="H31" s="12"/>
      <c r="I31" s="12"/>
      <c r="J31" s="12"/>
      <c r="K31" s="12"/>
      <c r="M31" s="261"/>
      <c r="N31" s="86"/>
    </row>
    <row r="32" spans="1:14" x14ac:dyDescent="0.2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</row>
  </sheetData>
  <sheetProtection algorithmName="SHA-512" hashValue="mvVWxXZCIBIkhx2S8NKS0K+v97YSP+Cj9u6S2LB8IKqutpceCYQ+YVDjh8WgIKQNjQ63kMXxA2oZYdM2N8V98g==" saltValue="VJDKBxk6iXZ7tKg8Z54A0Q==" spinCount="100000" sheet="1" selectLockedCells="1"/>
  <mergeCells count="31">
    <mergeCell ref="M9:N9"/>
    <mergeCell ref="A5:J5"/>
    <mergeCell ref="K5:L5"/>
    <mergeCell ref="A6:J6"/>
    <mergeCell ref="K6:L6"/>
    <mergeCell ref="A7:J7"/>
    <mergeCell ref="K7:L7"/>
    <mergeCell ref="A1:N1"/>
    <mergeCell ref="A2:N2"/>
    <mergeCell ref="A3:J3"/>
    <mergeCell ref="K3:L3"/>
    <mergeCell ref="A4:J4"/>
    <mergeCell ref="K4:L4"/>
    <mergeCell ref="H10:K10"/>
    <mergeCell ref="M10:N12"/>
    <mergeCell ref="H11:K11"/>
    <mergeCell ref="M14:N14"/>
    <mergeCell ref="A22:K22"/>
    <mergeCell ref="M22:N22"/>
    <mergeCell ref="A19:N19"/>
    <mergeCell ref="A20:N20"/>
    <mergeCell ref="M15:N16"/>
    <mergeCell ref="D24:F24"/>
    <mergeCell ref="L24:M24"/>
    <mergeCell ref="A31:C31"/>
    <mergeCell ref="D27:F27"/>
    <mergeCell ref="D30:F30"/>
    <mergeCell ref="L27:M27"/>
    <mergeCell ref="L30:M30"/>
    <mergeCell ref="A25:C25"/>
    <mergeCell ref="A28:C28"/>
  </mergeCells>
  <printOptions horizontalCentered="1"/>
  <pageMargins left="0.70866141732283472" right="0.47244094488188981" top="0.88700980392156858" bottom="0.74803149606299213" header="0.31496062992125984" footer="0.31496062992125984"/>
  <pageSetup paperSize="9" scale="73" orientation="portrait" r:id="rId1"/>
  <headerFooter scaleWithDoc="0">
    <oddHeader>&amp;LService
&amp;"Arial,Gras"Formation professionnelle&amp;R&amp;G</oddHeader>
    <oddFooter>&amp;CNote TPI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</sheetPr>
  <dimension ref="A1:D40"/>
  <sheetViews>
    <sheetView showGridLines="0" view="pageLayout" topLeftCell="A17" zoomScaleNormal="140" workbookViewId="0">
      <selection activeCell="B34" sqref="B34"/>
    </sheetView>
  </sheetViews>
  <sheetFormatPr baseColWidth="10" defaultColWidth="11.42578125" defaultRowHeight="12.75" x14ac:dyDescent="0.2"/>
  <cols>
    <col min="1" max="1" width="40.28515625" customWidth="1"/>
    <col min="2" max="2" width="29.7109375" customWidth="1"/>
    <col min="3" max="3" width="10.28515625" customWidth="1"/>
    <col min="4" max="4" width="17.85546875" customWidth="1"/>
  </cols>
  <sheetData>
    <row r="1" spans="1:4" s="1" customFormat="1" ht="25.15" customHeight="1" x14ac:dyDescent="0.2">
      <c r="A1" s="316" t="s">
        <v>245</v>
      </c>
      <c r="B1" s="317"/>
      <c r="C1" s="317"/>
      <c r="D1" s="318"/>
    </row>
    <row r="2" spans="1:4" ht="10.15" customHeight="1" x14ac:dyDescent="0.2">
      <c r="A2" s="305"/>
      <c r="B2" s="305"/>
      <c r="C2" s="305"/>
      <c r="D2" s="305"/>
    </row>
    <row r="3" spans="1:4" ht="25.15" customHeight="1" x14ac:dyDescent="0.2">
      <c r="A3" s="37" t="s">
        <v>14</v>
      </c>
      <c r="B3" s="142"/>
      <c r="C3" s="38" t="s">
        <v>15</v>
      </c>
      <c r="D3" s="143"/>
    </row>
    <row r="4" spans="1:4" ht="25.15" customHeight="1" x14ac:dyDescent="0.2">
      <c r="A4" s="46" t="s">
        <v>16</v>
      </c>
      <c r="B4" s="319"/>
      <c r="C4" s="320"/>
      <c r="D4" s="320"/>
    </row>
    <row r="5" spans="1:4" ht="25.15" customHeight="1" x14ac:dyDescent="0.2">
      <c r="A5" s="45" t="s">
        <v>17</v>
      </c>
      <c r="B5" s="321"/>
      <c r="C5" s="321"/>
      <c r="D5" s="321"/>
    </row>
    <row r="6" spans="1:4" ht="10.15" customHeight="1" x14ac:dyDescent="0.2">
      <c r="A6" s="305"/>
      <c r="B6" s="305"/>
      <c r="C6" s="305"/>
      <c r="D6" s="305"/>
    </row>
    <row r="7" spans="1:4" ht="21.75" customHeight="1" x14ac:dyDescent="0.2">
      <c r="A7" s="37" t="s">
        <v>18</v>
      </c>
      <c r="B7" s="301"/>
      <c r="C7" s="301"/>
      <c r="D7" s="301"/>
    </row>
    <row r="8" spans="1:4" ht="21.75" customHeight="1" x14ac:dyDescent="0.2">
      <c r="A8" s="37" t="s">
        <v>255</v>
      </c>
      <c r="B8" s="322"/>
      <c r="C8" s="323"/>
      <c r="D8" s="324"/>
    </row>
    <row r="9" spans="1:4" ht="10.15" customHeight="1" x14ac:dyDescent="0.2">
      <c r="A9" s="305"/>
      <c r="B9" s="305"/>
      <c r="C9" s="305"/>
      <c r="D9" s="305"/>
    </row>
    <row r="10" spans="1:4" ht="21.75" customHeight="1" x14ac:dyDescent="0.2">
      <c r="A10" s="238" t="s">
        <v>229</v>
      </c>
      <c r="B10" s="301"/>
      <c r="C10" s="301"/>
      <c r="D10" s="301"/>
    </row>
    <row r="11" spans="1:4" ht="21.75" customHeight="1" x14ac:dyDescent="0.2">
      <c r="A11" s="37" t="s">
        <v>20</v>
      </c>
      <c r="B11" s="301"/>
      <c r="C11" s="301"/>
      <c r="D11" s="301"/>
    </row>
    <row r="12" spans="1:4" ht="10.15" customHeight="1" x14ac:dyDescent="0.2">
      <c r="A12" s="303"/>
      <c r="B12" s="303"/>
      <c r="C12" s="303"/>
      <c r="D12" s="303"/>
    </row>
    <row r="13" spans="1:4" ht="21.75" customHeight="1" x14ac:dyDescent="0.2">
      <c r="A13" s="37" t="s">
        <v>21</v>
      </c>
      <c r="B13" s="301"/>
      <c r="C13" s="301"/>
      <c r="D13" s="301"/>
    </row>
    <row r="14" spans="1:4" ht="21.75" customHeight="1" x14ac:dyDescent="0.2">
      <c r="A14" s="38" t="s">
        <v>22</v>
      </c>
      <c r="B14" s="304"/>
      <c r="C14" s="304"/>
      <c r="D14" s="304"/>
    </row>
    <row r="15" spans="1:4" ht="10.15" customHeight="1" x14ac:dyDescent="0.2">
      <c r="A15" s="302"/>
      <c r="B15" s="302"/>
      <c r="C15" s="302"/>
      <c r="D15" s="302"/>
    </row>
    <row r="16" spans="1:4" ht="21.75" customHeight="1" x14ac:dyDescent="0.2">
      <c r="A16" s="37" t="s">
        <v>23</v>
      </c>
      <c r="B16" s="301"/>
      <c r="C16" s="301"/>
      <c r="D16" s="301"/>
    </row>
    <row r="17" spans="1:4" ht="21.75" customHeight="1" x14ac:dyDescent="0.2">
      <c r="A17" s="37" t="s">
        <v>20</v>
      </c>
      <c r="B17" s="301"/>
      <c r="C17" s="301"/>
      <c r="D17" s="301"/>
    </row>
    <row r="18" spans="1:4" ht="10.15" customHeight="1" x14ac:dyDescent="0.2">
      <c r="A18" s="305"/>
      <c r="B18" s="305"/>
      <c r="C18" s="305"/>
      <c r="D18" s="305"/>
    </row>
    <row r="19" spans="1:4" ht="21.75" customHeight="1" x14ac:dyDescent="0.2">
      <c r="A19" s="37" t="s">
        <v>24</v>
      </c>
      <c r="B19" s="301"/>
      <c r="C19" s="301"/>
      <c r="D19" s="301"/>
    </row>
    <row r="20" spans="1:4" ht="21.75" customHeight="1" x14ac:dyDescent="0.2">
      <c r="A20" s="37" t="s">
        <v>20</v>
      </c>
      <c r="B20" s="301"/>
      <c r="C20" s="301"/>
      <c r="D20" s="301"/>
    </row>
    <row r="21" spans="1:4" ht="10.15" customHeight="1" x14ac:dyDescent="0.2">
      <c r="A21" s="305"/>
      <c r="B21" s="305"/>
      <c r="C21" s="305"/>
      <c r="D21" s="305"/>
    </row>
    <row r="22" spans="1:4" ht="21.75" customHeight="1" x14ac:dyDescent="0.2">
      <c r="A22" s="38" t="s">
        <v>246</v>
      </c>
      <c r="B22" s="304"/>
      <c r="C22" s="304"/>
      <c r="D22" s="304"/>
    </row>
    <row r="23" spans="1:4" ht="7.35" customHeight="1" x14ac:dyDescent="0.2">
      <c r="A23" s="246"/>
      <c r="B23" s="246"/>
      <c r="C23" s="246"/>
      <c r="D23" s="246"/>
    </row>
    <row r="24" spans="1:4" ht="7.35" customHeight="1" x14ac:dyDescent="0.2">
      <c r="A24" s="246"/>
      <c r="B24" s="246"/>
      <c r="C24" s="246"/>
      <c r="D24" s="246"/>
    </row>
    <row r="25" spans="1:4" s="247" customFormat="1" ht="21.75" customHeight="1" x14ac:dyDescent="0.2">
      <c r="A25" s="248" t="s">
        <v>169</v>
      </c>
      <c r="B25" s="301"/>
      <c r="C25" s="301"/>
      <c r="D25" s="301"/>
    </row>
    <row r="26" spans="1:4" s="247" customFormat="1" ht="21.75" customHeight="1" x14ac:dyDescent="0.2">
      <c r="A26" s="38" t="s">
        <v>20</v>
      </c>
      <c r="B26" s="311"/>
      <c r="C26" s="311"/>
      <c r="D26" s="311"/>
    </row>
    <row r="27" spans="1:4" ht="10.15" customHeight="1" x14ac:dyDescent="0.2">
      <c r="A27" s="302"/>
      <c r="B27" s="302"/>
      <c r="C27" s="302"/>
      <c r="D27" s="302"/>
    </row>
    <row r="28" spans="1:4" ht="25.15" customHeight="1" x14ac:dyDescent="0.2">
      <c r="A28" s="37" t="s">
        <v>25</v>
      </c>
      <c r="B28" s="307"/>
      <c r="C28" s="307"/>
      <c r="D28" s="308"/>
    </row>
    <row r="29" spans="1:4" ht="25.15" customHeight="1" x14ac:dyDescent="0.2">
      <c r="A29" s="45"/>
      <c r="B29" s="309"/>
      <c r="C29" s="309"/>
      <c r="D29" s="310"/>
    </row>
    <row r="30" spans="1:4" ht="10.15" customHeight="1" x14ac:dyDescent="0.2">
      <c r="A30" s="305"/>
      <c r="B30" s="303"/>
      <c r="C30" s="303"/>
      <c r="D30" s="303"/>
    </row>
    <row r="31" spans="1:4" ht="15" x14ac:dyDescent="0.2">
      <c r="A31" s="292" t="s">
        <v>26</v>
      </c>
      <c r="B31" s="313"/>
      <c r="C31" s="314"/>
      <c r="D31" s="315"/>
    </row>
    <row r="32" spans="1:4" ht="10.15" customHeight="1" x14ac:dyDescent="0.2">
      <c r="A32" s="305"/>
      <c r="B32" s="302"/>
      <c r="C32" s="302"/>
      <c r="D32" s="302"/>
    </row>
    <row r="33" spans="1:4" s="247" customFormat="1" ht="21.75" customHeight="1" x14ac:dyDescent="0.2">
      <c r="A33" s="37" t="s">
        <v>27</v>
      </c>
      <c r="B33" s="273"/>
      <c r="C33" s="37" t="s">
        <v>276</v>
      </c>
      <c r="D33" s="274"/>
    </row>
    <row r="34" spans="1:4" s="247" customFormat="1" ht="21.75" customHeight="1" x14ac:dyDescent="0.2">
      <c r="A34" s="37" t="s">
        <v>28</v>
      </c>
      <c r="B34" s="273"/>
      <c r="C34" s="37" t="s">
        <v>276</v>
      </c>
      <c r="D34" s="274"/>
    </row>
    <row r="35" spans="1:4" s="247" customFormat="1" ht="21.75" customHeight="1" x14ac:dyDescent="0.2">
      <c r="A35" s="37" t="s">
        <v>167</v>
      </c>
      <c r="B35" s="312"/>
      <c r="C35" s="312"/>
      <c r="D35" s="312"/>
    </row>
    <row r="36" spans="1:4" ht="10.15" customHeight="1" x14ac:dyDescent="0.2">
      <c r="A36" s="306"/>
      <c r="B36" s="306"/>
      <c r="C36" s="306"/>
      <c r="D36" s="306"/>
    </row>
    <row r="37" spans="1:4" s="247" customFormat="1" ht="21.75" customHeight="1" x14ac:dyDescent="0.2">
      <c r="A37" s="37" t="s">
        <v>275</v>
      </c>
      <c r="B37" s="273"/>
      <c r="C37" s="37" t="s">
        <v>276</v>
      </c>
      <c r="D37" s="274"/>
    </row>
    <row r="38" spans="1:4" s="247" customFormat="1" ht="21.75" customHeight="1" x14ac:dyDescent="0.2">
      <c r="A38" s="37" t="s">
        <v>274</v>
      </c>
      <c r="B38" s="273"/>
      <c r="C38" s="37" t="s">
        <v>276</v>
      </c>
      <c r="D38" s="274"/>
    </row>
    <row r="39" spans="1:4" ht="10.15" customHeight="1" x14ac:dyDescent="0.2">
      <c r="A39" s="306"/>
      <c r="B39" s="306"/>
      <c r="C39" s="306"/>
      <c r="D39" s="306"/>
    </row>
    <row r="40" spans="1:4" s="247" customFormat="1" ht="21.75" customHeight="1" x14ac:dyDescent="0.2">
      <c r="A40" s="38" t="s">
        <v>30</v>
      </c>
      <c r="B40" s="271"/>
      <c r="C40" s="38" t="s">
        <v>276</v>
      </c>
      <c r="D40" s="272"/>
    </row>
  </sheetData>
  <sheetProtection algorithmName="SHA-512" hashValue="KUJ88FA3jGn7fAVtTyBmlreKLUqN9NsYSvIMNWpZOS4TKiRBCudMg78wgNWTjfoMiW302jSYM9Mb3RlhjRJPdA==" saltValue="X5Bxtvl/JfgZdy1NXrcpJA==" spinCount="100000" sheet="1" selectLockedCells="1"/>
  <mergeCells count="31">
    <mergeCell ref="B10:D10"/>
    <mergeCell ref="A2:D2"/>
    <mergeCell ref="A6:D6"/>
    <mergeCell ref="A9:D9"/>
    <mergeCell ref="A1:D1"/>
    <mergeCell ref="B4:D4"/>
    <mergeCell ref="B5:D5"/>
    <mergeCell ref="B7:D7"/>
    <mergeCell ref="B8:D8"/>
    <mergeCell ref="A27:D27"/>
    <mergeCell ref="A18:D18"/>
    <mergeCell ref="A39:D39"/>
    <mergeCell ref="A36:D36"/>
    <mergeCell ref="A32:D32"/>
    <mergeCell ref="B28:D29"/>
    <mergeCell ref="B25:D25"/>
    <mergeCell ref="B26:D26"/>
    <mergeCell ref="A21:D21"/>
    <mergeCell ref="A30:D30"/>
    <mergeCell ref="B35:D35"/>
    <mergeCell ref="B22:D22"/>
    <mergeCell ref="B31:D31"/>
    <mergeCell ref="B11:D11"/>
    <mergeCell ref="B16:D16"/>
    <mergeCell ref="B17:D17"/>
    <mergeCell ref="B19:D19"/>
    <mergeCell ref="B20:D20"/>
    <mergeCell ref="A15:D15"/>
    <mergeCell ref="A12:D12"/>
    <mergeCell ref="B13:D13"/>
    <mergeCell ref="B14:D14"/>
  </mergeCells>
  <pageMargins left="0.375" right="1.0416666666666666E-2" top="0.89583333333333337" bottom="0.67708333333333337" header="0.3" footer="0.3"/>
  <pageSetup paperSize="9" orientation="portrait" r:id="rId1"/>
  <headerFooter scaleWithDoc="0">
    <oddHeader>&amp;LService
&amp;"Arial,Gras"Formation professionnelle&amp;R&amp;G</oddHeader>
    <oddFooter>&amp;CFiche du candidat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locked="0" defaultSize="0" autoFill="0" autoLine="0" autoPict="0">
                <anchor moveWithCells="1">
                  <from>
                    <xdr:col>1</xdr:col>
                    <xdr:colOff>85725</xdr:colOff>
                    <xdr:row>27</xdr:row>
                    <xdr:rowOff>47625</xdr:rowOff>
                  </from>
                  <to>
                    <xdr:col>1</xdr:col>
                    <xdr:colOff>1047750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locked="0" defaultSize="0" autoFill="0" autoLine="0" autoPict="0">
                <anchor moveWithCells="1">
                  <from>
                    <xdr:col>1</xdr:col>
                    <xdr:colOff>85725</xdr:colOff>
                    <xdr:row>27</xdr:row>
                    <xdr:rowOff>304800</xdr:rowOff>
                  </from>
                  <to>
                    <xdr:col>1</xdr:col>
                    <xdr:colOff>1009650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locked="0" defaultSize="0" autoFill="0" autoLine="0" autoPict="0">
                <anchor moveWithCells="1">
                  <from>
                    <xdr:col>1</xdr:col>
                    <xdr:colOff>819150</xdr:colOff>
                    <xdr:row>27</xdr:row>
                    <xdr:rowOff>47625</xdr:rowOff>
                  </from>
                  <to>
                    <xdr:col>1</xdr:col>
                    <xdr:colOff>1666875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locked="0" defaultSize="0" autoFill="0" autoLine="0" autoPict="0">
                <anchor moveWithCells="1">
                  <from>
                    <xdr:col>1</xdr:col>
                    <xdr:colOff>828675</xdr:colOff>
                    <xdr:row>27</xdr:row>
                    <xdr:rowOff>304800</xdr:rowOff>
                  </from>
                  <to>
                    <xdr:col>1</xdr:col>
                    <xdr:colOff>1619250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locked="0" defaultSize="0" autoFill="0" autoLine="0" autoPict="0">
                <anchor moveWithCells="1">
                  <from>
                    <xdr:col>1</xdr:col>
                    <xdr:colOff>1590675</xdr:colOff>
                    <xdr:row>27</xdr:row>
                    <xdr:rowOff>47625</xdr:rowOff>
                  </from>
                  <to>
                    <xdr:col>2</xdr:col>
                    <xdr:colOff>400050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locked="0" defaultSize="0" autoFill="0" autoLine="0" autoPict="0">
                <anchor moveWithCells="1">
                  <from>
                    <xdr:col>1</xdr:col>
                    <xdr:colOff>1581150</xdr:colOff>
                    <xdr:row>27</xdr:row>
                    <xdr:rowOff>304800</xdr:rowOff>
                  </from>
                  <to>
                    <xdr:col>2</xdr:col>
                    <xdr:colOff>342900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locked="0" defaultSize="0" autoFill="0" autoLine="0" autoPict="0">
                <anchor moveWithCells="1">
                  <from>
                    <xdr:col>2</xdr:col>
                    <xdr:colOff>381000</xdr:colOff>
                    <xdr:row>27</xdr:row>
                    <xdr:rowOff>47625</xdr:rowOff>
                  </from>
                  <to>
                    <xdr:col>3</xdr:col>
                    <xdr:colOff>514350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locked="0" defaultSize="0" autoFill="0" autoLine="0" autoPict="0">
                <anchor moveWithCells="1">
                  <from>
                    <xdr:col>2</xdr:col>
                    <xdr:colOff>381000</xdr:colOff>
                    <xdr:row>27</xdr:row>
                    <xdr:rowOff>304800</xdr:rowOff>
                  </from>
                  <to>
                    <xdr:col>3</xdr:col>
                    <xdr:colOff>476250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3" name="Check Box 9">
              <controlPr locked="0" defaultSize="0" autoFill="0" autoLine="0" autoPict="0">
                <anchor moveWithCells="1">
                  <from>
                    <xdr:col>3</xdr:col>
                    <xdr:colOff>304800</xdr:colOff>
                    <xdr:row>27</xdr:row>
                    <xdr:rowOff>47625</xdr:rowOff>
                  </from>
                  <to>
                    <xdr:col>3</xdr:col>
                    <xdr:colOff>1123950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4" name="Check Box 10">
              <controlPr locked="0" defaultSize="0" autoFill="0" autoLine="0" autoPict="0">
                <anchor moveWithCells="1">
                  <from>
                    <xdr:col>3</xdr:col>
                    <xdr:colOff>314325</xdr:colOff>
                    <xdr:row>27</xdr:row>
                    <xdr:rowOff>304800</xdr:rowOff>
                  </from>
                  <to>
                    <xdr:col>3</xdr:col>
                    <xdr:colOff>1114425</xdr:colOff>
                    <xdr:row>28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9FFCC"/>
    <pageSetUpPr fitToPage="1"/>
  </sheetPr>
  <dimension ref="A1:E53"/>
  <sheetViews>
    <sheetView showGridLines="0" showWhiteSpace="0" topLeftCell="A21" zoomScaleNormal="100" workbookViewId="0">
      <selection activeCell="E44" sqref="E44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48.85546875" customWidth="1"/>
  </cols>
  <sheetData>
    <row r="1" spans="1:5" s="206" customFormat="1" ht="15" x14ac:dyDescent="0.2">
      <c r="A1" s="327" t="s">
        <v>31</v>
      </c>
      <c r="B1" s="327"/>
      <c r="C1" s="327"/>
      <c r="D1" s="327"/>
      <c r="E1" s="327"/>
    </row>
    <row r="2" spans="1:5" s="206" customFormat="1" x14ac:dyDescent="0.2">
      <c r="A2" s="225"/>
      <c r="B2" s="226"/>
      <c r="C2" s="226"/>
      <c r="D2" s="226"/>
      <c r="E2" s="226"/>
    </row>
    <row r="3" spans="1:5" s="206" customFormat="1" ht="27.75" customHeight="1" x14ac:dyDescent="0.2">
      <c r="A3" s="328" t="s">
        <v>218</v>
      </c>
      <c r="B3" s="329"/>
      <c r="C3" s="329"/>
      <c r="D3" s="329"/>
      <c r="E3" s="330"/>
    </row>
    <row r="4" spans="1:5" s="206" customFormat="1" ht="6.75" customHeight="1" x14ac:dyDescent="0.2">
      <c r="D4" s="221"/>
      <c r="E4" s="221"/>
    </row>
    <row r="5" spans="1:5" s="206" customFormat="1" ht="15" x14ac:dyDescent="0.2">
      <c r="A5" s="227" t="s">
        <v>32</v>
      </c>
      <c r="B5" s="331">
        <f>'Fiche candidat'!B31</f>
        <v>0</v>
      </c>
      <c r="C5" s="331"/>
      <c r="D5" s="331"/>
      <c r="E5" s="331"/>
    </row>
    <row r="6" spans="1:5" s="206" customFormat="1" ht="6.75" customHeight="1" x14ac:dyDescent="0.2">
      <c r="D6" s="221"/>
      <c r="E6" s="221"/>
    </row>
    <row r="7" spans="1:5" s="206" customFormat="1" ht="30" x14ac:dyDescent="0.2">
      <c r="A7" s="228" t="s">
        <v>229</v>
      </c>
      <c r="B7" s="332">
        <f>'Fiche candidat'!B10</f>
        <v>0</v>
      </c>
      <c r="C7" s="333"/>
      <c r="D7" s="333"/>
      <c r="E7" s="334"/>
    </row>
    <row r="8" spans="1:5" s="206" customFormat="1" ht="15" x14ac:dyDescent="0.2">
      <c r="A8" s="270" t="s">
        <v>272</v>
      </c>
      <c r="B8" s="332">
        <f>'Fiche candidat'!B16</f>
        <v>0</v>
      </c>
      <c r="C8" s="333"/>
      <c r="D8" s="333"/>
      <c r="E8" s="334"/>
    </row>
    <row r="9" spans="1:5" s="206" customFormat="1" ht="15" x14ac:dyDescent="0.2">
      <c r="A9" s="270" t="s">
        <v>273</v>
      </c>
      <c r="B9" s="332">
        <f>'Fiche candidat'!B19</f>
        <v>0</v>
      </c>
      <c r="C9" s="333"/>
      <c r="D9" s="333"/>
      <c r="E9" s="334"/>
    </row>
    <row r="10" spans="1:5" s="206" customFormat="1" ht="7.5" customHeight="1" x14ac:dyDescent="0.2"/>
    <row r="11" spans="1:5" s="206" customFormat="1" ht="15" x14ac:dyDescent="0.2">
      <c r="A11" s="229" t="s">
        <v>33</v>
      </c>
      <c r="B11" s="230">
        <f>'Fiche candidat'!B33</f>
        <v>0</v>
      </c>
      <c r="C11" s="231" t="s">
        <v>34</v>
      </c>
      <c r="D11" s="232">
        <f>'Fiche candidat'!B34</f>
        <v>0</v>
      </c>
      <c r="E11" s="233"/>
    </row>
    <row r="12" spans="1:5" s="206" customFormat="1" ht="15" x14ac:dyDescent="0.2">
      <c r="A12" s="234" t="s">
        <v>29</v>
      </c>
      <c r="B12" s="325">
        <f>'Fiche candidat'!B35</f>
        <v>0</v>
      </c>
      <c r="C12" s="325"/>
      <c r="D12" s="325"/>
      <c r="E12" s="326"/>
    </row>
    <row r="13" spans="1:5" s="206" customFormat="1" ht="9.75" customHeight="1" x14ac:dyDescent="0.2">
      <c r="A13" s="235"/>
      <c r="B13" s="175"/>
      <c r="C13" s="175"/>
      <c r="D13" s="175"/>
      <c r="E13" s="175"/>
    </row>
    <row r="14" spans="1:5" s="206" customFormat="1" ht="52.15" customHeight="1" x14ac:dyDescent="0.2">
      <c r="A14" s="338" t="s">
        <v>269</v>
      </c>
      <c r="B14" s="339"/>
      <c r="C14" s="339"/>
      <c r="D14" s="339"/>
      <c r="E14" s="340"/>
    </row>
    <row r="15" spans="1:5" s="206" customFormat="1" ht="409.5" customHeight="1" x14ac:dyDescent="0.2">
      <c r="A15" s="341"/>
      <c r="B15" s="342"/>
      <c r="C15" s="342"/>
      <c r="D15" s="342"/>
      <c r="E15" s="343"/>
    </row>
    <row r="16" spans="1:5" s="206" customFormat="1" ht="9.6" customHeight="1" x14ac:dyDescent="0.2">
      <c r="A16" s="235"/>
      <c r="B16" s="175"/>
      <c r="C16" s="175"/>
      <c r="D16" s="175"/>
      <c r="E16" s="175"/>
    </row>
    <row r="17" spans="1:5" s="206" customFormat="1" ht="15" x14ac:dyDescent="0.2">
      <c r="A17" s="338" t="s">
        <v>35</v>
      </c>
      <c r="B17" s="339"/>
      <c r="C17" s="339"/>
      <c r="D17" s="339"/>
      <c r="E17" s="340"/>
    </row>
    <row r="18" spans="1:5" s="206" customFormat="1" ht="409.5" customHeight="1" x14ac:dyDescent="0.2">
      <c r="A18" s="341"/>
      <c r="B18" s="342"/>
      <c r="C18" s="342"/>
      <c r="D18" s="342"/>
      <c r="E18" s="343"/>
    </row>
    <row r="19" spans="1:5" s="206" customFormat="1" ht="9" customHeight="1" x14ac:dyDescent="0.2">
      <c r="A19" s="221"/>
    </row>
    <row r="20" spans="1:5" s="206" customFormat="1" ht="15" x14ac:dyDescent="0.2">
      <c r="A20" s="338" t="s">
        <v>36</v>
      </c>
      <c r="B20" s="339"/>
      <c r="C20" s="339"/>
      <c r="D20" s="339"/>
      <c r="E20" s="340"/>
    </row>
    <row r="21" spans="1:5" s="206" customFormat="1" ht="408.75" customHeight="1" x14ac:dyDescent="0.2">
      <c r="A21" s="341"/>
      <c r="B21" s="342"/>
      <c r="C21" s="342"/>
      <c r="D21" s="342"/>
      <c r="E21" s="343"/>
    </row>
    <row r="22" spans="1:5" s="206" customFormat="1" ht="15" x14ac:dyDescent="0.2">
      <c r="A22" s="344"/>
      <c r="B22" s="344"/>
      <c r="C22" s="344"/>
      <c r="D22" s="344"/>
      <c r="E22" s="344"/>
    </row>
    <row r="23" spans="1:5" s="206" customFormat="1" ht="15" x14ac:dyDescent="0.2">
      <c r="A23" s="338" t="s">
        <v>168</v>
      </c>
      <c r="B23" s="339"/>
      <c r="C23" s="339"/>
      <c r="D23" s="339"/>
      <c r="E23" s="340"/>
    </row>
    <row r="24" spans="1:5" s="206" customFormat="1" ht="23.25" customHeight="1" x14ac:dyDescent="0.2">
      <c r="A24" s="345" t="s">
        <v>271</v>
      </c>
      <c r="B24" s="346"/>
      <c r="C24" s="346"/>
      <c r="D24" s="346"/>
      <c r="E24" s="347"/>
    </row>
    <row r="25" spans="1:5" s="206" customFormat="1" ht="23.25" customHeight="1" x14ac:dyDescent="0.2">
      <c r="A25" s="269" t="e" cm="1" vm="1">
        <f t="array" ref="A25">_xlfn._xlws.FILTER('comp. méth-soc-perso'!B:B,'comp. méth-soc-perso'!A:A="x")</f>
        <v>#VALUE!</v>
      </c>
      <c r="B25" s="265"/>
      <c r="C25" s="266"/>
      <c r="D25" s="266"/>
      <c r="E25" s="267"/>
    </row>
    <row r="26" spans="1:5" s="206" customFormat="1" ht="23.25" customHeight="1" x14ac:dyDescent="0.2">
      <c r="A26" s="268"/>
      <c r="B26" s="263"/>
      <c r="C26" s="263"/>
      <c r="D26" s="263"/>
      <c r="E26" s="264"/>
    </row>
    <row r="27" spans="1:5" s="206" customFormat="1" ht="23.25" customHeight="1" x14ac:dyDescent="0.2">
      <c r="A27" s="268"/>
      <c r="B27" s="263"/>
      <c r="C27" s="263"/>
      <c r="D27" s="263"/>
      <c r="E27" s="264"/>
    </row>
    <row r="28" spans="1:5" s="206" customFormat="1" ht="23.25" customHeight="1" x14ac:dyDescent="0.2">
      <c r="A28" s="268"/>
      <c r="B28" s="263"/>
      <c r="C28" s="263"/>
      <c r="D28" s="263"/>
      <c r="E28" s="264"/>
    </row>
    <row r="29" spans="1:5" s="206" customFormat="1" ht="23.25" customHeight="1" x14ac:dyDescent="0.2">
      <c r="A29" s="268"/>
      <c r="B29" s="263"/>
      <c r="C29" s="263"/>
      <c r="D29" s="263"/>
      <c r="E29" s="264"/>
    </row>
    <row r="30" spans="1:5" s="206" customFormat="1" ht="23.25" customHeight="1" x14ac:dyDescent="0.2">
      <c r="A30" s="268"/>
      <c r="B30" s="263"/>
      <c r="C30" s="263"/>
      <c r="D30" s="263"/>
      <c r="E30" s="264"/>
    </row>
    <row r="31" spans="1:5" s="206" customFormat="1" ht="23.25" customHeight="1" x14ac:dyDescent="0.2">
      <c r="A31" s="268"/>
      <c r="B31" s="263"/>
      <c r="C31" s="263"/>
      <c r="D31" s="263"/>
      <c r="E31" s="264"/>
    </row>
    <row r="32" spans="1:5" s="206" customFormat="1" ht="37.5" customHeight="1" x14ac:dyDescent="0.2">
      <c r="A32" s="268"/>
      <c r="B32" s="263"/>
      <c r="C32" s="263"/>
      <c r="D32" s="263"/>
      <c r="E32" s="264"/>
    </row>
    <row r="33" spans="1:5" s="206" customFormat="1" ht="23.25" customHeight="1" x14ac:dyDescent="0.2">
      <c r="A33" s="268"/>
      <c r="B33" s="263"/>
      <c r="C33" s="263"/>
      <c r="D33" s="263"/>
      <c r="E33" s="264"/>
    </row>
    <row r="34" spans="1:5" s="206" customFormat="1" ht="23.25" customHeight="1" x14ac:dyDescent="0.2">
      <c r="A34" s="268"/>
      <c r="B34" s="263"/>
      <c r="C34" s="263"/>
      <c r="D34" s="263"/>
      <c r="E34" s="264"/>
    </row>
    <row r="35" spans="1:5" s="206" customFormat="1" ht="23.25" customHeight="1" x14ac:dyDescent="0.2">
      <c r="A35" s="268"/>
      <c r="B35" s="263"/>
      <c r="C35" s="263"/>
      <c r="D35" s="263"/>
      <c r="E35" s="264"/>
    </row>
    <row r="36" spans="1:5" s="206" customFormat="1" ht="23.25" customHeight="1" x14ac:dyDescent="0.2">
      <c r="A36" s="268"/>
      <c r="B36" s="263"/>
      <c r="C36" s="263"/>
      <c r="D36" s="263"/>
      <c r="E36" s="264"/>
    </row>
    <row r="37" spans="1:5" s="206" customFormat="1" ht="409.5" customHeight="1" x14ac:dyDescent="0.2">
      <c r="A37" s="348" t="s">
        <v>95</v>
      </c>
      <c r="B37" s="349"/>
      <c r="C37" s="349"/>
      <c r="D37" s="349"/>
      <c r="E37" s="350"/>
    </row>
    <row r="38" spans="1:5" s="206" customFormat="1" ht="15" x14ac:dyDescent="0.2">
      <c r="A38" s="338" t="s">
        <v>37</v>
      </c>
      <c r="B38" s="339"/>
      <c r="C38" s="339"/>
      <c r="D38" s="339"/>
      <c r="E38" s="340"/>
    </row>
    <row r="39" spans="1:5" s="206" customFormat="1" ht="408.75" customHeight="1" x14ac:dyDescent="0.2">
      <c r="A39" s="341"/>
      <c r="B39" s="342"/>
      <c r="C39" s="342"/>
      <c r="D39" s="342"/>
      <c r="E39" s="343"/>
    </row>
    <row r="40" spans="1:5" s="206" customFormat="1" ht="15" x14ac:dyDescent="0.2">
      <c r="A40" s="58"/>
      <c r="B40" s="58"/>
      <c r="C40" s="58"/>
      <c r="D40" s="58"/>
      <c r="E40" s="58"/>
    </row>
    <row r="41" spans="1:5" s="206" customFormat="1" ht="15" x14ac:dyDescent="0.2">
      <c r="A41" s="338" t="s">
        <v>38</v>
      </c>
      <c r="B41" s="339"/>
      <c r="C41" s="339"/>
      <c r="D41" s="339"/>
      <c r="E41" s="340"/>
    </row>
    <row r="42" spans="1:5" s="206" customFormat="1" ht="38.25" customHeight="1" x14ac:dyDescent="0.2">
      <c r="A42" s="335">
        <f>'Fiche candidat'!B40</f>
        <v>0</v>
      </c>
      <c r="B42" s="336"/>
      <c r="C42" s="336"/>
      <c r="D42" s="336"/>
      <c r="E42" s="337"/>
    </row>
    <row r="43" spans="1:5" ht="31.5" customHeight="1" x14ac:dyDescent="0.2">
      <c r="A43" s="58"/>
      <c r="B43" s="58"/>
      <c r="C43" s="58"/>
      <c r="D43" s="58"/>
      <c r="E43" s="58"/>
    </row>
    <row r="44" spans="1:5" ht="18" customHeight="1" x14ac:dyDescent="0.2">
      <c r="A44" s="12" t="s">
        <v>247</v>
      </c>
      <c r="B44" s="12"/>
      <c r="C44" s="12"/>
      <c r="D44" s="15" t="s">
        <v>15</v>
      </c>
      <c r="E44" s="55"/>
    </row>
    <row r="45" spans="1:5" ht="22.5" customHeight="1" x14ac:dyDescent="0.2">
      <c r="A45" s="249">
        <f>'Fiche candidat'!B4</f>
        <v>0</v>
      </c>
      <c r="B45" s="12"/>
      <c r="C45" s="12"/>
      <c r="D45" s="15"/>
      <c r="E45" s="250"/>
    </row>
    <row r="46" spans="1:5" ht="18" customHeight="1" x14ac:dyDescent="0.2">
      <c r="A46" s="12" t="s">
        <v>248</v>
      </c>
      <c r="B46" s="12"/>
      <c r="C46" s="12"/>
      <c r="D46" s="15" t="s">
        <v>15</v>
      </c>
      <c r="E46" s="55"/>
    </row>
    <row r="47" spans="1:5" ht="22.5" customHeight="1" x14ac:dyDescent="0.2">
      <c r="A47" s="249">
        <f>'Fiche candidat'!B10</f>
        <v>0</v>
      </c>
      <c r="B47" s="12"/>
      <c r="C47" s="12"/>
      <c r="D47" s="15"/>
      <c r="E47" s="250"/>
    </row>
    <row r="48" spans="1:5" ht="18" customHeight="1" x14ac:dyDescent="0.2">
      <c r="A48" s="12" t="s">
        <v>249</v>
      </c>
      <c r="B48" s="12"/>
      <c r="C48" s="12"/>
      <c r="D48" s="15" t="s">
        <v>15</v>
      </c>
      <c r="E48" s="55"/>
    </row>
    <row r="49" spans="1:5" ht="22.5" customHeight="1" x14ac:dyDescent="0.2">
      <c r="A49" s="249">
        <f>'Fiche candidat'!B16</f>
        <v>0</v>
      </c>
      <c r="B49" s="12"/>
      <c r="C49" s="12"/>
      <c r="D49" s="15"/>
      <c r="E49" s="250"/>
    </row>
    <row r="50" spans="1:5" ht="18" customHeight="1" x14ac:dyDescent="0.2">
      <c r="A50" s="12" t="s">
        <v>251</v>
      </c>
      <c r="B50" s="12"/>
      <c r="C50" s="12"/>
      <c r="D50" s="15" t="s">
        <v>15</v>
      </c>
      <c r="E50" s="55"/>
    </row>
    <row r="51" spans="1:5" ht="22.5" customHeight="1" x14ac:dyDescent="0.2">
      <c r="A51" s="249">
        <f>'Fiche candidat'!B19</f>
        <v>0</v>
      </c>
      <c r="B51" s="12"/>
      <c r="C51" s="12"/>
      <c r="D51" s="15"/>
      <c r="E51" s="250"/>
    </row>
    <row r="52" spans="1:5" ht="18" customHeight="1" x14ac:dyDescent="0.2">
      <c r="A52" s="12" t="s">
        <v>250</v>
      </c>
      <c r="B52" s="12"/>
      <c r="C52" s="12"/>
      <c r="D52" s="15" t="s">
        <v>15</v>
      </c>
      <c r="E52" s="55"/>
    </row>
    <row r="53" spans="1:5" ht="22.5" customHeight="1" x14ac:dyDescent="0.2">
      <c r="A53" s="249">
        <f>'Fiche candidat'!B22</f>
        <v>0</v>
      </c>
      <c r="B53" s="12"/>
      <c r="C53" s="12"/>
      <c r="D53" s="15"/>
      <c r="E53" s="250"/>
    </row>
  </sheetData>
  <sheetProtection algorithmName="SHA-512" hashValue="RvJ8SUBCleuquQqFahRdbI3wUB/UXUulWw4aOuWv5fDJOXrrmCOl59eRUcJipmTnUNarF4FsjaisjWTISAwWjg==" saltValue="VwG3JZGmNJ3Rr6YKI8IiZg==" spinCount="100000" sheet="1" selectLockedCells="1"/>
  <mergeCells count="21">
    <mergeCell ref="A42:E42"/>
    <mergeCell ref="A14:E14"/>
    <mergeCell ref="A15:E15"/>
    <mergeCell ref="A17:E17"/>
    <mergeCell ref="A18:E18"/>
    <mergeCell ref="A20:E20"/>
    <mergeCell ref="A22:E22"/>
    <mergeCell ref="A21:E21"/>
    <mergeCell ref="A23:E23"/>
    <mergeCell ref="A24:E24"/>
    <mergeCell ref="A38:E38"/>
    <mergeCell ref="A39:E39"/>
    <mergeCell ref="A41:E41"/>
    <mergeCell ref="A37:E37"/>
    <mergeCell ref="B12:E12"/>
    <mergeCell ref="A1:E1"/>
    <mergeCell ref="A3:E3"/>
    <mergeCell ref="B5:E5"/>
    <mergeCell ref="B7:E7"/>
    <mergeCell ref="B9:E9"/>
    <mergeCell ref="B8:E8"/>
  </mergeCells>
  <pageMargins left="0.70866141732283472" right="0.47244094488188981" top="0.9055118110236221" bottom="0.74803149606299213" header="0.27559055118110237" footer="0.31496062992125984"/>
  <pageSetup paperSize="9" scale="77" fitToHeight="0" orientation="portrait" r:id="rId1"/>
  <headerFooter>
    <oddHeader>&amp;LService
&amp;"Arial,Gras"Formation professionnelle&amp;R&amp;G</oddHeader>
    <oddFooter>&amp;CMandat</oddFooter>
  </headerFooter>
  <rowBreaks count="3" manualBreakCount="3">
    <brk id="16" max="16383" man="1"/>
    <brk id="22" max="16383" man="1"/>
    <brk id="37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8FFC0-4228-41D6-B9C1-8587662EA302}">
  <sheetPr>
    <tabColor rgb="FF99FFCC"/>
  </sheetPr>
  <dimension ref="A1:E347"/>
  <sheetViews>
    <sheetView showGridLines="0" view="pageLayout" zoomScaleNormal="100" workbookViewId="0">
      <selection activeCell="A3" sqref="A3:E3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18.7109375" customWidth="1"/>
  </cols>
  <sheetData>
    <row r="1" spans="1:5" ht="15" x14ac:dyDescent="0.2">
      <c r="A1" s="299" t="s">
        <v>31</v>
      </c>
      <c r="B1" s="299"/>
      <c r="C1" s="299"/>
      <c r="D1" s="299"/>
      <c r="E1" s="299"/>
    </row>
    <row r="2" spans="1:5" x14ac:dyDescent="0.2">
      <c r="A2" s="56"/>
      <c r="B2" s="57"/>
      <c r="C2" s="57"/>
      <c r="D2" s="57"/>
      <c r="E2" s="57"/>
    </row>
    <row r="3" spans="1:5" ht="23.25" x14ac:dyDescent="0.35">
      <c r="A3" s="351" t="s">
        <v>208</v>
      </c>
      <c r="B3" s="352"/>
      <c r="C3" s="352"/>
      <c r="D3" s="352"/>
      <c r="E3" s="353"/>
    </row>
    <row r="4" spans="1:5" ht="6.75" customHeight="1" x14ac:dyDescent="0.2">
      <c r="D4" s="12"/>
      <c r="E4" s="12"/>
    </row>
    <row r="7" spans="1:5" x14ac:dyDescent="0.2">
      <c r="A7" s="206"/>
      <c r="B7" s="206"/>
      <c r="C7" s="206"/>
      <c r="D7" s="206"/>
      <c r="E7" s="206"/>
    </row>
    <row r="8" spans="1:5" x14ac:dyDescent="0.2">
      <c r="A8" s="206"/>
      <c r="B8" s="206"/>
      <c r="C8" s="206"/>
      <c r="D8" s="206"/>
      <c r="E8" s="206"/>
    </row>
    <row r="9" spans="1:5" x14ac:dyDescent="0.2">
      <c r="A9" s="206"/>
      <c r="B9" s="206"/>
      <c r="C9" s="206"/>
      <c r="D9" s="206"/>
      <c r="E9" s="206"/>
    </row>
    <row r="10" spans="1:5" x14ac:dyDescent="0.2">
      <c r="A10" s="206"/>
      <c r="B10" s="206"/>
      <c r="C10" s="206"/>
      <c r="D10" s="206"/>
      <c r="E10" s="206"/>
    </row>
    <row r="11" spans="1:5" x14ac:dyDescent="0.2">
      <c r="A11" s="206"/>
      <c r="B11" s="206"/>
      <c r="C11" s="206"/>
      <c r="D11" s="206"/>
      <c r="E11" s="206"/>
    </row>
    <row r="12" spans="1:5" x14ac:dyDescent="0.2">
      <c r="A12" s="206"/>
      <c r="B12" s="206"/>
      <c r="C12" s="206"/>
      <c r="D12" s="206"/>
      <c r="E12" s="206"/>
    </row>
    <row r="13" spans="1:5" x14ac:dyDescent="0.2">
      <c r="A13" s="206"/>
      <c r="B13" s="206"/>
      <c r="C13" s="206"/>
      <c r="D13" s="206"/>
      <c r="E13" s="206"/>
    </row>
    <row r="14" spans="1:5" x14ac:dyDescent="0.2">
      <c r="A14" s="206"/>
      <c r="B14" s="206"/>
      <c r="C14" s="206"/>
      <c r="D14" s="206"/>
      <c r="E14" s="206"/>
    </row>
    <row r="15" spans="1:5" x14ac:dyDescent="0.2">
      <c r="A15" s="206"/>
      <c r="B15" s="206"/>
      <c r="C15" s="206"/>
      <c r="D15" s="206"/>
      <c r="E15" s="206"/>
    </row>
    <row r="16" spans="1:5" x14ac:dyDescent="0.2">
      <c r="A16" s="206"/>
      <c r="B16" s="206"/>
      <c r="C16" s="206"/>
      <c r="D16" s="206"/>
      <c r="E16" s="206"/>
    </row>
    <row r="17" spans="1:5" x14ac:dyDescent="0.2">
      <c r="A17" s="206"/>
      <c r="B17" s="206"/>
      <c r="C17" s="206"/>
      <c r="D17" s="206"/>
      <c r="E17" s="206"/>
    </row>
    <row r="18" spans="1:5" x14ac:dyDescent="0.2">
      <c r="A18" s="206"/>
      <c r="B18" s="206"/>
      <c r="C18" s="206"/>
      <c r="D18" s="206"/>
      <c r="E18" s="206"/>
    </row>
    <row r="19" spans="1:5" x14ac:dyDescent="0.2">
      <c r="A19" s="206"/>
      <c r="B19" s="206"/>
      <c r="C19" s="206"/>
      <c r="D19" s="206"/>
      <c r="E19" s="206"/>
    </row>
    <row r="20" spans="1:5" x14ac:dyDescent="0.2">
      <c r="A20" s="206"/>
      <c r="B20" s="206"/>
      <c r="C20" s="206"/>
      <c r="D20" s="206"/>
      <c r="E20" s="206"/>
    </row>
    <row r="21" spans="1:5" x14ac:dyDescent="0.2">
      <c r="A21" s="206"/>
      <c r="B21" s="206"/>
      <c r="C21" s="206"/>
      <c r="D21" s="206"/>
      <c r="E21" s="206"/>
    </row>
    <row r="22" spans="1:5" x14ac:dyDescent="0.2">
      <c r="A22" s="206"/>
      <c r="B22" s="206"/>
      <c r="C22" s="206"/>
      <c r="D22" s="206"/>
      <c r="E22" s="206"/>
    </row>
    <row r="23" spans="1:5" x14ac:dyDescent="0.2">
      <c r="A23" s="206"/>
      <c r="B23" s="206"/>
      <c r="C23" s="206"/>
      <c r="D23" s="206"/>
      <c r="E23" s="206"/>
    </row>
    <row r="24" spans="1:5" x14ac:dyDescent="0.2">
      <c r="A24" s="206"/>
      <c r="B24" s="206"/>
      <c r="C24" s="206"/>
      <c r="D24" s="206"/>
      <c r="E24" s="206"/>
    </row>
    <row r="25" spans="1:5" x14ac:dyDescent="0.2">
      <c r="A25" s="206"/>
      <c r="B25" s="206"/>
      <c r="C25" s="206"/>
      <c r="D25" s="206"/>
      <c r="E25" s="206"/>
    </row>
    <row r="26" spans="1:5" x14ac:dyDescent="0.2">
      <c r="A26" s="206"/>
      <c r="B26" s="206"/>
      <c r="C26" s="206"/>
      <c r="D26" s="206"/>
      <c r="E26" s="206"/>
    </row>
    <row r="27" spans="1:5" x14ac:dyDescent="0.2">
      <c r="A27" s="206"/>
      <c r="B27" s="206"/>
      <c r="C27" s="206"/>
      <c r="D27" s="206"/>
      <c r="E27" s="206"/>
    </row>
    <row r="28" spans="1:5" x14ac:dyDescent="0.2">
      <c r="A28" s="206"/>
      <c r="B28" s="206"/>
      <c r="C28" s="206"/>
      <c r="D28" s="206"/>
      <c r="E28" s="206"/>
    </row>
    <row r="29" spans="1:5" x14ac:dyDescent="0.2">
      <c r="A29" s="206"/>
      <c r="B29" s="206"/>
      <c r="C29" s="206"/>
      <c r="D29" s="206"/>
      <c r="E29" s="206"/>
    </row>
    <row r="30" spans="1:5" x14ac:dyDescent="0.2">
      <c r="A30" s="206"/>
      <c r="B30" s="206"/>
      <c r="C30" s="206"/>
      <c r="D30" s="206"/>
      <c r="E30" s="206"/>
    </row>
    <row r="31" spans="1:5" x14ac:dyDescent="0.2">
      <c r="A31" s="206"/>
      <c r="B31" s="206"/>
      <c r="C31" s="206"/>
      <c r="D31" s="206"/>
      <c r="E31" s="206"/>
    </row>
    <row r="32" spans="1:5" x14ac:dyDescent="0.2">
      <c r="A32" s="206"/>
      <c r="B32" s="206"/>
      <c r="C32" s="206"/>
      <c r="D32" s="206"/>
      <c r="E32" s="206"/>
    </row>
    <row r="33" spans="1:5" x14ac:dyDescent="0.2">
      <c r="A33" s="206"/>
      <c r="B33" s="206"/>
      <c r="C33" s="206"/>
      <c r="D33" s="206"/>
      <c r="E33" s="206"/>
    </row>
    <row r="34" spans="1:5" x14ac:dyDescent="0.2">
      <c r="A34" s="206"/>
      <c r="B34" s="206"/>
      <c r="C34" s="206"/>
      <c r="D34" s="206"/>
      <c r="E34" s="206"/>
    </row>
    <row r="35" spans="1:5" x14ac:dyDescent="0.2">
      <c r="A35" s="206"/>
      <c r="B35" s="206"/>
      <c r="C35" s="206"/>
      <c r="D35" s="206"/>
      <c r="E35" s="206"/>
    </row>
    <row r="36" spans="1:5" x14ac:dyDescent="0.2">
      <c r="A36" s="206"/>
      <c r="B36" s="206"/>
      <c r="C36" s="206"/>
      <c r="D36" s="206"/>
      <c r="E36" s="206"/>
    </row>
    <row r="37" spans="1:5" x14ac:dyDescent="0.2">
      <c r="A37" s="206"/>
      <c r="B37" s="206"/>
      <c r="C37" s="206"/>
      <c r="D37" s="206"/>
      <c r="E37" s="206"/>
    </row>
    <row r="38" spans="1:5" x14ac:dyDescent="0.2">
      <c r="A38" s="206"/>
      <c r="B38" s="206"/>
      <c r="C38" s="206"/>
      <c r="D38" s="206"/>
      <c r="E38" s="206"/>
    </row>
    <row r="39" spans="1:5" x14ac:dyDescent="0.2">
      <c r="A39" s="206"/>
      <c r="B39" s="206"/>
      <c r="C39" s="206"/>
      <c r="D39" s="206"/>
      <c r="E39" s="206"/>
    </row>
    <row r="40" spans="1:5" x14ac:dyDescent="0.2">
      <c r="A40" s="206"/>
      <c r="B40" s="206"/>
      <c r="C40" s="206"/>
      <c r="D40" s="206"/>
      <c r="E40" s="206"/>
    </row>
    <row r="41" spans="1:5" x14ac:dyDescent="0.2">
      <c r="A41" s="206"/>
      <c r="B41" s="206"/>
      <c r="C41" s="206"/>
      <c r="D41" s="206"/>
      <c r="E41" s="206"/>
    </row>
    <row r="42" spans="1:5" x14ac:dyDescent="0.2">
      <c r="A42" s="206"/>
      <c r="B42" s="206"/>
      <c r="C42" s="206"/>
      <c r="D42" s="206"/>
      <c r="E42" s="206"/>
    </row>
    <row r="43" spans="1:5" x14ac:dyDescent="0.2">
      <c r="A43" s="206"/>
      <c r="B43" s="206"/>
      <c r="C43" s="206"/>
      <c r="D43" s="206"/>
      <c r="E43" s="206"/>
    </row>
    <row r="44" spans="1:5" x14ac:dyDescent="0.2">
      <c r="A44" s="206"/>
      <c r="B44" s="206"/>
      <c r="C44" s="206"/>
      <c r="D44" s="206"/>
      <c r="E44" s="206"/>
    </row>
    <row r="45" spans="1:5" x14ac:dyDescent="0.2">
      <c r="A45" s="206"/>
      <c r="B45" s="206"/>
      <c r="C45" s="206"/>
      <c r="D45" s="206"/>
      <c r="E45" s="206"/>
    </row>
    <row r="46" spans="1:5" x14ac:dyDescent="0.2">
      <c r="A46" s="206"/>
      <c r="B46" s="206"/>
      <c r="C46" s="206"/>
      <c r="D46" s="206"/>
      <c r="E46" s="206"/>
    </row>
    <row r="47" spans="1:5" x14ac:dyDescent="0.2">
      <c r="A47" s="206"/>
      <c r="B47" s="206"/>
      <c r="C47" s="206"/>
      <c r="D47" s="206"/>
      <c r="E47" s="206"/>
    </row>
    <row r="48" spans="1:5" x14ac:dyDescent="0.2">
      <c r="A48" s="206"/>
      <c r="B48" s="206"/>
      <c r="C48" s="206"/>
      <c r="D48" s="206"/>
      <c r="E48" s="206"/>
    </row>
    <row r="49" spans="1:5" x14ac:dyDescent="0.2">
      <c r="A49" s="206"/>
      <c r="B49" s="206"/>
      <c r="C49" s="206"/>
      <c r="D49" s="206"/>
      <c r="E49" s="206"/>
    </row>
    <row r="50" spans="1:5" x14ac:dyDescent="0.2">
      <c r="A50" s="206"/>
      <c r="B50" s="206"/>
      <c r="C50" s="206"/>
      <c r="D50" s="206"/>
      <c r="E50" s="206"/>
    </row>
    <row r="51" spans="1:5" x14ac:dyDescent="0.2">
      <c r="A51" s="206"/>
      <c r="B51" s="206"/>
      <c r="C51" s="206"/>
      <c r="D51" s="206"/>
      <c r="E51" s="206"/>
    </row>
    <row r="52" spans="1:5" x14ac:dyDescent="0.2">
      <c r="A52" s="206"/>
      <c r="B52" s="206"/>
      <c r="C52" s="206"/>
      <c r="D52" s="206"/>
      <c r="E52" s="206"/>
    </row>
    <row r="53" spans="1:5" x14ac:dyDescent="0.2">
      <c r="A53" s="206"/>
      <c r="B53" s="206"/>
      <c r="C53" s="206"/>
      <c r="D53" s="206"/>
      <c r="E53" s="206"/>
    </row>
    <row r="54" spans="1:5" x14ac:dyDescent="0.2">
      <c r="A54" s="206"/>
      <c r="B54" s="206"/>
      <c r="C54" s="206"/>
      <c r="D54" s="206"/>
      <c r="E54" s="206"/>
    </row>
    <row r="55" spans="1:5" x14ac:dyDescent="0.2">
      <c r="A55" s="206"/>
      <c r="B55" s="206"/>
      <c r="C55" s="206"/>
      <c r="D55" s="206"/>
      <c r="E55" s="206"/>
    </row>
    <row r="56" spans="1:5" x14ac:dyDescent="0.2">
      <c r="A56" s="206"/>
      <c r="B56" s="206"/>
      <c r="C56" s="206"/>
      <c r="D56" s="206"/>
      <c r="E56" s="206"/>
    </row>
    <row r="57" spans="1:5" x14ac:dyDescent="0.2">
      <c r="A57" s="206"/>
      <c r="B57" s="206"/>
      <c r="C57" s="206"/>
      <c r="D57" s="206"/>
      <c r="E57" s="206"/>
    </row>
    <row r="58" spans="1:5" x14ac:dyDescent="0.2">
      <c r="A58" s="206"/>
      <c r="B58" s="206"/>
      <c r="C58" s="206"/>
      <c r="D58" s="206"/>
      <c r="E58" s="206"/>
    </row>
    <row r="59" spans="1:5" x14ac:dyDescent="0.2">
      <c r="A59" s="206"/>
      <c r="B59" s="206"/>
      <c r="C59" s="206"/>
      <c r="D59" s="206"/>
      <c r="E59" s="206"/>
    </row>
    <row r="60" spans="1:5" x14ac:dyDescent="0.2">
      <c r="A60" s="206"/>
      <c r="B60" s="206"/>
      <c r="C60" s="206"/>
      <c r="D60" s="206"/>
      <c r="E60" s="206"/>
    </row>
    <row r="61" spans="1:5" x14ac:dyDescent="0.2">
      <c r="A61" s="206"/>
      <c r="B61" s="206"/>
      <c r="C61" s="206"/>
      <c r="D61" s="206"/>
      <c r="E61" s="206"/>
    </row>
    <row r="62" spans="1:5" x14ac:dyDescent="0.2">
      <c r="A62" s="206"/>
      <c r="B62" s="206"/>
      <c r="C62" s="206"/>
      <c r="D62" s="206"/>
      <c r="E62" s="206"/>
    </row>
    <row r="63" spans="1:5" x14ac:dyDescent="0.2">
      <c r="A63" s="206"/>
      <c r="B63" s="206"/>
      <c r="C63" s="206"/>
      <c r="D63" s="206"/>
      <c r="E63" s="206"/>
    </row>
    <row r="64" spans="1:5" x14ac:dyDescent="0.2">
      <c r="A64" s="206"/>
      <c r="B64" s="206"/>
      <c r="C64" s="206"/>
      <c r="D64" s="206"/>
      <c r="E64" s="206"/>
    </row>
    <row r="65" spans="1:5" x14ac:dyDescent="0.2">
      <c r="A65" s="206"/>
      <c r="B65" s="206"/>
      <c r="C65" s="206"/>
      <c r="D65" s="206"/>
      <c r="E65" s="206"/>
    </row>
    <row r="66" spans="1:5" x14ac:dyDescent="0.2">
      <c r="A66" s="206"/>
      <c r="B66" s="206"/>
      <c r="C66" s="206"/>
      <c r="D66" s="206"/>
      <c r="E66" s="206"/>
    </row>
    <row r="67" spans="1:5" x14ac:dyDescent="0.2">
      <c r="A67" s="206"/>
      <c r="B67" s="206"/>
      <c r="C67" s="206"/>
      <c r="D67" s="206"/>
      <c r="E67" s="206"/>
    </row>
    <row r="68" spans="1:5" x14ac:dyDescent="0.2">
      <c r="A68" s="206"/>
      <c r="B68" s="206"/>
      <c r="C68" s="206"/>
      <c r="D68" s="206"/>
      <c r="E68" s="206"/>
    </row>
    <row r="69" spans="1:5" x14ac:dyDescent="0.2">
      <c r="A69" s="206"/>
      <c r="B69" s="206"/>
      <c r="C69" s="206"/>
      <c r="D69" s="206"/>
      <c r="E69" s="206"/>
    </row>
    <row r="70" spans="1:5" x14ac:dyDescent="0.2">
      <c r="A70" s="206"/>
      <c r="B70" s="206"/>
      <c r="C70" s="206"/>
      <c r="D70" s="206"/>
      <c r="E70" s="206"/>
    </row>
    <row r="71" spans="1:5" x14ac:dyDescent="0.2">
      <c r="A71" s="206"/>
      <c r="B71" s="206"/>
      <c r="C71" s="206"/>
      <c r="D71" s="206"/>
      <c r="E71" s="206"/>
    </row>
    <row r="72" spans="1:5" x14ac:dyDescent="0.2">
      <c r="A72" s="206"/>
      <c r="B72" s="206"/>
      <c r="C72" s="206"/>
      <c r="D72" s="206"/>
      <c r="E72" s="206"/>
    </row>
    <row r="73" spans="1:5" x14ac:dyDescent="0.2">
      <c r="A73" s="206"/>
      <c r="B73" s="206"/>
      <c r="C73" s="206"/>
      <c r="D73" s="206"/>
      <c r="E73" s="206"/>
    </row>
    <row r="74" spans="1:5" x14ac:dyDescent="0.2">
      <c r="A74" s="206"/>
      <c r="B74" s="206"/>
      <c r="C74" s="206"/>
      <c r="D74" s="206"/>
      <c r="E74" s="206"/>
    </row>
    <row r="75" spans="1:5" x14ac:dyDescent="0.2">
      <c r="A75" s="206"/>
      <c r="B75" s="206"/>
      <c r="C75" s="206"/>
      <c r="D75" s="206"/>
      <c r="E75" s="206"/>
    </row>
    <row r="76" spans="1:5" x14ac:dyDescent="0.2">
      <c r="A76" s="206"/>
      <c r="B76" s="206"/>
      <c r="C76" s="206"/>
      <c r="D76" s="206"/>
      <c r="E76" s="206"/>
    </row>
    <row r="77" spans="1:5" x14ac:dyDescent="0.2">
      <c r="A77" s="206"/>
      <c r="B77" s="206"/>
      <c r="C77" s="206"/>
      <c r="D77" s="206"/>
      <c r="E77" s="206"/>
    </row>
    <row r="78" spans="1:5" x14ac:dyDescent="0.2">
      <c r="A78" s="206"/>
      <c r="B78" s="206"/>
      <c r="C78" s="206"/>
      <c r="D78" s="206"/>
      <c r="E78" s="206"/>
    </row>
    <row r="79" spans="1:5" x14ac:dyDescent="0.2">
      <c r="A79" s="206"/>
      <c r="B79" s="206"/>
      <c r="C79" s="206"/>
      <c r="D79" s="206"/>
      <c r="E79" s="206"/>
    </row>
    <row r="80" spans="1:5" x14ac:dyDescent="0.2">
      <c r="A80" s="206"/>
      <c r="B80" s="206"/>
      <c r="C80" s="206"/>
      <c r="D80" s="206"/>
      <c r="E80" s="206"/>
    </row>
    <row r="81" spans="1:5" x14ac:dyDescent="0.2">
      <c r="A81" s="206"/>
      <c r="B81" s="206"/>
      <c r="C81" s="206"/>
      <c r="D81" s="206"/>
      <c r="E81" s="206"/>
    </row>
    <row r="82" spans="1:5" x14ac:dyDescent="0.2">
      <c r="A82" s="206"/>
      <c r="B82" s="206"/>
      <c r="C82" s="206"/>
      <c r="D82" s="206"/>
      <c r="E82" s="206"/>
    </row>
    <row r="83" spans="1:5" x14ac:dyDescent="0.2">
      <c r="A83" s="206"/>
      <c r="B83" s="206"/>
      <c r="C83" s="206"/>
      <c r="D83" s="206"/>
      <c r="E83" s="206"/>
    </row>
    <row r="84" spans="1:5" x14ac:dyDescent="0.2">
      <c r="A84" s="206"/>
      <c r="B84" s="206"/>
      <c r="C84" s="206"/>
      <c r="D84" s="206"/>
      <c r="E84" s="206"/>
    </row>
    <row r="85" spans="1:5" x14ac:dyDescent="0.2">
      <c r="A85" s="206"/>
      <c r="B85" s="206"/>
      <c r="C85" s="206"/>
      <c r="D85" s="206"/>
      <c r="E85" s="206"/>
    </row>
    <row r="86" spans="1:5" x14ac:dyDescent="0.2">
      <c r="A86" s="206"/>
      <c r="B86" s="206"/>
      <c r="C86" s="206"/>
      <c r="D86" s="206"/>
      <c r="E86" s="206"/>
    </row>
    <row r="87" spans="1:5" x14ac:dyDescent="0.2">
      <c r="A87" s="206"/>
      <c r="B87" s="206"/>
      <c r="C87" s="206"/>
      <c r="D87" s="206"/>
      <c r="E87" s="206"/>
    </row>
    <row r="88" spans="1:5" x14ac:dyDescent="0.2">
      <c r="A88" s="206"/>
      <c r="B88" s="206"/>
      <c r="C88" s="206"/>
      <c r="D88" s="206"/>
      <c r="E88" s="206"/>
    </row>
    <row r="89" spans="1:5" x14ac:dyDescent="0.2">
      <c r="A89" s="206"/>
      <c r="B89" s="206"/>
      <c r="C89" s="206"/>
      <c r="D89" s="206"/>
      <c r="E89" s="206"/>
    </row>
    <row r="90" spans="1:5" x14ac:dyDescent="0.2">
      <c r="A90" s="206"/>
      <c r="B90" s="206"/>
      <c r="C90" s="206"/>
      <c r="D90" s="206"/>
      <c r="E90" s="206"/>
    </row>
    <row r="91" spans="1:5" x14ac:dyDescent="0.2">
      <c r="A91" s="206"/>
      <c r="B91" s="206"/>
      <c r="C91" s="206"/>
      <c r="D91" s="206"/>
      <c r="E91" s="206"/>
    </row>
    <row r="92" spans="1:5" x14ac:dyDescent="0.2">
      <c r="A92" s="206"/>
      <c r="B92" s="206"/>
      <c r="C92" s="206"/>
      <c r="D92" s="206"/>
      <c r="E92" s="206"/>
    </row>
    <row r="93" spans="1:5" x14ac:dyDescent="0.2">
      <c r="A93" s="206"/>
      <c r="B93" s="206"/>
      <c r="C93" s="206"/>
      <c r="D93" s="206"/>
      <c r="E93" s="206"/>
    </row>
    <row r="94" spans="1:5" x14ac:dyDescent="0.2">
      <c r="A94" s="206"/>
      <c r="B94" s="206"/>
      <c r="C94" s="206"/>
      <c r="D94" s="206"/>
      <c r="E94" s="206"/>
    </row>
    <row r="95" spans="1:5" x14ac:dyDescent="0.2">
      <c r="A95" s="206"/>
      <c r="B95" s="206"/>
      <c r="C95" s="206"/>
      <c r="D95" s="206"/>
      <c r="E95" s="206"/>
    </row>
    <row r="96" spans="1:5" x14ac:dyDescent="0.2">
      <c r="A96" s="206"/>
      <c r="B96" s="206"/>
      <c r="C96" s="206"/>
      <c r="D96" s="206"/>
      <c r="E96" s="206"/>
    </row>
    <row r="97" spans="1:5" x14ac:dyDescent="0.2">
      <c r="A97" s="206"/>
      <c r="B97" s="206"/>
      <c r="C97" s="206"/>
      <c r="D97" s="206"/>
      <c r="E97" s="206"/>
    </row>
    <row r="98" spans="1:5" x14ac:dyDescent="0.2">
      <c r="A98" s="206"/>
      <c r="B98" s="206"/>
      <c r="C98" s="206"/>
      <c r="D98" s="206"/>
      <c r="E98" s="206"/>
    </row>
    <row r="99" spans="1:5" x14ac:dyDescent="0.2">
      <c r="A99" s="206"/>
      <c r="B99" s="206"/>
      <c r="C99" s="206"/>
      <c r="D99" s="206"/>
      <c r="E99" s="206"/>
    </row>
    <row r="100" spans="1:5" x14ac:dyDescent="0.2">
      <c r="A100" s="206"/>
      <c r="B100" s="206"/>
      <c r="C100" s="206"/>
      <c r="D100" s="206"/>
      <c r="E100" s="206"/>
    </row>
    <row r="101" spans="1:5" x14ac:dyDescent="0.2">
      <c r="A101" s="206"/>
      <c r="B101" s="206"/>
      <c r="C101" s="206"/>
      <c r="D101" s="206"/>
      <c r="E101" s="206"/>
    </row>
    <row r="102" spans="1:5" x14ac:dyDescent="0.2">
      <c r="A102" s="206"/>
      <c r="B102" s="206"/>
      <c r="C102" s="206"/>
      <c r="D102" s="206"/>
      <c r="E102" s="206"/>
    </row>
    <row r="103" spans="1:5" x14ac:dyDescent="0.2">
      <c r="A103" s="206"/>
      <c r="B103" s="206"/>
      <c r="C103" s="206"/>
      <c r="D103" s="206"/>
      <c r="E103" s="206"/>
    </row>
    <row r="104" spans="1:5" x14ac:dyDescent="0.2">
      <c r="A104" s="206"/>
      <c r="B104" s="206"/>
      <c r="C104" s="206"/>
      <c r="D104" s="206"/>
      <c r="E104" s="206"/>
    </row>
    <row r="105" spans="1:5" x14ac:dyDescent="0.2">
      <c r="A105" s="206"/>
      <c r="B105" s="206"/>
      <c r="C105" s="206"/>
      <c r="D105" s="206"/>
      <c r="E105" s="206"/>
    </row>
    <row r="106" spans="1:5" x14ac:dyDescent="0.2">
      <c r="A106" s="206"/>
      <c r="B106" s="206"/>
      <c r="C106" s="206"/>
      <c r="D106" s="206"/>
      <c r="E106" s="206"/>
    </row>
    <row r="107" spans="1:5" x14ac:dyDescent="0.2">
      <c r="A107" s="206"/>
      <c r="B107" s="206"/>
      <c r="C107" s="206"/>
      <c r="D107" s="206"/>
      <c r="E107" s="206"/>
    </row>
    <row r="108" spans="1:5" x14ac:dyDescent="0.2">
      <c r="A108" s="206"/>
      <c r="B108" s="206"/>
      <c r="C108" s="206"/>
      <c r="D108" s="206"/>
      <c r="E108" s="206"/>
    </row>
    <row r="109" spans="1:5" x14ac:dyDescent="0.2">
      <c r="A109" s="206"/>
      <c r="B109" s="206"/>
      <c r="C109" s="206"/>
      <c r="D109" s="206"/>
      <c r="E109" s="206"/>
    </row>
    <row r="110" spans="1:5" x14ac:dyDescent="0.2">
      <c r="A110" s="206"/>
      <c r="B110" s="206"/>
      <c r="C110" s="206"/>
      <c r="D110" s="206"/>
      <c r="E110" s="206"/>
    </row>
    <row r="111" spans="1:5" x14ac:dyDescent="0.2">
      <c r="A111" s="206"/>
      <c r="B111" s="206"/>
      <c r="C111" s="206"/>
      <c r="D111" s="206"/>
      <c r="E111" s="206"/>
    </row>
    <row r="112" spans="1:5" x14ac:dyDescent="0.2">
      <c r="A112" s="206"/>
      <c r="B112" s="206"/>
      <c r="C112" s="206"/>
      <c r="D112" s="206"/>
      <c r="E112" s="206"/>
    </row>
    <row r="113" spans="1:5" x14ac:dyDescent="0.2">
      <c r="A113" s="206"/>
      <c r="B113" s="206"/>
      <c r="C113" s="206"/>
      <c r="D113" s="206"/>
      <c r="E113" s="206"/>
    </row>
    <row r="114" spans="1:5" x14ac:dyDescent="0.2">
      <c r="A114" s="206"/>
      <c r="B114" s="206"/>
      <c r="C114" s="206"/>
      <c r="D114" s="206"/>
      <c r="E114" s="206"/>
    </row>
    <row r="115" spans="1:5" x14ac:dyDescent="0.2">
      <c r="A115" s="206"/>
      <c r="B115" s="206"/>
      <c r="C115" s="206"/>
      <c r="D115" s="206"/>
      <c r="E115" s="206"/>
    </row>
    <row r="116" spans="1:5" x14ac:dyDescent="0.2">
      <c r="A116" s="206"/>
      <c r="B116" s="206"/>
      <c r="C116" s="206"/>
      <c r="D116" s="206"/>
      <c r="E116" s="206"/>
    </row>
    <row r="117" spans="1:5" x14ac:dyDescent="0.2">
      <c r="A117" s="206"/>
      <c r="B117" s="206"/>
      <c r="C117" s="206"/>
      <c r="D117" s="206"/>
      <c r="E117" s="206"/>
    </row>
    <row r="118" spans="1:5" x14ac:dyDescent="0.2">
      <c r="A118" s="206"/>
      <c r="B118" s="206"/>
      <c r="C118" s="206"/>
      <c r="D118" s="206"/>
      <c r="E118" s="206"/>
    </row>
    <row r="119" spans="1:5" x14ac:dyDescent="0.2">
      <c r="A119" s="206"/>
      <c r="B119" s="206"/>
      <c r="C119" s="206"/>
      <c r="D119" s="206"/>
      <c r="E119" s="206"/>
    </row>
    <row r="120" spans="1:5" x14ac:dyDescent="0.2">
      <c r="A120" s="206"/>
      <c r="B120" s="206"/>
      <c r="C120" s="206"/>
      <c r="D120" s="206"/>
      <c r="E120" s="206"/>
    </row>
    <row r="121" spans="1:5" x14ac:dyDescent="0.2">
      <c r="A121" s="206"/>
      <c r="B121" s="206"/>
      <c r="C121" s="206"/>
      <c r="D121" s="206"/>
      <c r="E121" s="206"/>
    </row>
    <row r="122" spans="1:5" x14ac:dyDescent="0.2">
      <c r="A122" s="206"/>
      <c r="B122" s="206"/>
      <c r="C122" s="206"/>
      <c r="D122" s="206"/>
      <c r="E122" s="206"/>
    </row>
    <row r="123" spans="1:5" x14ac:dyDescent="0.2">
      <c r="A123" s="206"/>
      <c r="B123" s="206"/>
      <c r="C123" s="206"/>
      <c r="D123" s="206"/>
      <c r="E123" s="206"/>
    </row>
    <row r="124" spans="1:5" x14ac:dyDescent="0.2">
      <c r="A124" s="206"/>
      <c r="B124" s="206"/>
      <c r="C124" s="206"/>
      <c r="D124" s="206"/>
      <c r="E124" s="206"/>
    </row>
    <row r="125" spans="1:5" x14ac:dyDescent="0.2">
      <c r="A125" s="206"/>
      <c r="B125" s="206"/>
      <c r="C125" s="206"/>
      <c r="D125" s="206"/>
      <c r="E125" s="206"/>
    </row>
    <row r="126" spans="1:5" x14ac:dyDescent="0.2">
      <c r="A126" s="206"/>
      <c r="B126" s="206"/>
      <c r="C126" s="206"/>
      <c r="D126" s="206"/>
      <c r="E126" s="206"/>
    </row>
    <row r="127" spans="1:5" x14ac:dyDescent="0.2">
      <c r="A127" s="206"/>
      <c r="B127" s="206"/>
      <c r="C127" s="206"/>
      <c r="D127" s="206"/>
      <c r="E127" s="206"/>
    </row>
    <row r="128" spans="1:5" x14ac:dyDescent="0.2">
      <c r="A128" s="206"/>
      <c r="B128" s="206"/>
      <c r="C128" s="206"/>
      <c r="D128" s="206"/>
      <c r="E128" s="206"/>
    </row>
    <row r="129" spans="1:5" x14ac:dyDescent="0.2">
      <c r="A129" s="206"/>
      <c r="B129" s="206"/>
      <c r="C129" s="206"/>
      <c r="D129" s="206"/>
      <c r="E129" s="206"/>
    </row>
    <row r="130" spans="1:5" x14ac:dyDescent="0.2">
      <c r="A130" s="206"/>
      <c r="B130" s="206"/>
      <c r="C130" s="206"/>
      <c r="D130" s="206"/>
      <c r="E130" s="206"/>
    </row>
    <row r="131" spans="1:5" x14ac:dyDescent="0.2">
      <c r="A131" s="206"/>
      <c r="B131" s="206"/>
      <c r="C131" s="206"/>
      <c r="D131" s="206"/>
      <c r="E131" s="206"/>
    </row>
    <row r="132" spans="1:5" x14ac:dyDescent="0.2">
      <c r="A132" s="206"/>
      <c r="B132" s="206"/>
      <c r="C132" s="206"/>
      <c r="D132" s="206"/>
      <c r="E132" s="206"/>
    </row>
    <row r="133" spans="1:5" x14ac:dyDescent="0.2">
      <c r="A133" s="206"/>
      <c r="B133" s="206"/>
      <c r="C133" s="206"/>
      <c r="D133" s="206"/>
      <c r="E133" s="206"/>
    </row>
    <row r="134" spans="1:5" x14ac:dyDescent="0.2">
      <c r="A134" s="206"/>
      <c r="B134" s="206"/>
      <c r="C134" s="206"/>
      <c r="D134" s="206"/>
      <c r="E134" s="206"/>
    </row>
    <row r="135" spans="1:5" x14ac:dyDescent="0.2">
      <c r="A135" s="206"/>
      <c r="B135" s="206"/>
      <c r="C135" s="206"/>
      <c r="D135" s="206"/>
      <c r="E135" s="206"/>
    </row>
    <row r="136" spans="1:5" x14ac:dyDescent="0.2">
      <c r="A136" s="206"/>
      <c r="B136" s="206"/>
      <c r="C136" s="206"/>
      <c r="D136" s="206"/>
      <c r="E136" s="206"/>
    </row>
    <row r="137" spans="1:5" x14ac:dyDescent="0.2">
      <c r="A137" s="206"/>
      <c r="B137" s="206"/>
      <c r="C137" s="206"/>
      <c r="D137" s="206"/>
      <c r="E137" s="206"/>
    </row>
    <row r="138" spans="1:5" x14ac:dyDescent="0.2">
      <c r="A138" s="206"/>
      <c r="B138" s="206"/>
      <c r="C138" s="206"/>
      <c r="D138" s="206"/>
      <c r="E138" s="206"/>
    </row>
    <row r="139" spans="1:5" x14ac:dyDescent="0.2">
      <c r="A139" s="206"/>
      <c r="B139" s="206"/>
      <c r="C139" s="206"/>
      <c r="D139" s="206"/>
      <c r="E139" s="206"/>
    </row>
    <row r="140" spans="1:5" x14ac:dyDescent="0.2">
      <c r="A140" s="206"/>
      <c r="B140" s="206"/>
      <c r="C140" s="206"/>
      <c r="D140" s="206"/>
      <c r="E140" s="206"/>
    </row>
    <row r="141" spans="1:5" x14ac:dyDescent="0.2">
      <c r="A141" s="206"/>
      <c r="B141" s="206"/>
      <c r="C141" s="206"/>
      <c r="D141" s="206"/>
      <c r="E141" s="206"/>
    </row>
    <row r="142" spans="1:5" x14ac:dyDescent="0.2">
      <c r="A142" s="206"/>
      <c r="B142" s="206"/>
      <c r="C142" s="206"/>
      <c r="D142" s="206"/>
      <c r="E142" s="206"/>
    </row>
    <row r="143" spans="1:5" x14ac:dyDescent="0.2">
      <c r="A143" s="206"/>
      <c r="B143" s="206"/>
      <c r="C143" s="206"/>
      <c r="D143" s="206"/>
      <c r="E143" s="206"/>
    </row>
    <row r="144" spans="1:5" x14ac:dyDescent="0.2">
      <c r="A144" s="206"/>
      <c r="B144" s="206"/>
      <c r="C144" s="206"/>
      <c r="D144" s="206"/>
      <c r="E144" s="206"/>
    </row>
    <row r="145" spans="1:5" x14ac:dyDescent="0.2">
      <c r="A145" s="206"/>
      <c r="B145" s="206"/>
      <c r="C145" s="206"/>
      <c r="D145" s="206"/>
      <c r="E145" s="206"/>
    </row>
    <row r="146" spans="1:5" x14ac:dyDescent="0.2">
      <c r="A146" s="206"/>
      <c r="B146" s="206"/>
      <c r="C146" s="206"/>
      <c r="D146" s="206"/>
      <c r="E146" s="206"/>
    </row>
    <row r="147" spans="1:5" x14ac:dyDescent="0.2">
      <c r="A147" s="206"/>
      <c r="B147" s="206"/>
      <c r="C147" s="206"/>
      <c r="D147" s="206"/>
      <c r="E147" s="206"/>
    </row>
    <row r="148" spans="1:5" x14ac:dyDescent="0.2">
      <c r="A148" s="206"/>
      <c r="B148" s="206"/>
      <c r="C148" s="206"/>
      <c r="D148" s="206"/>
      <c r="E148" s="206"/>
    </row>
    <row r="149" spans="1:5" x14ac:dyDescent="0.2">
      <c r="A149" s="206"/>
      <c r="B149" s="206"/>
      <c r="C149" s="206"/>
      <c r="D149" s="206"/>
      <c r="E149" s="206"/>
    </row>
    <row r="150" spans="1:5" x14ac:dyDescent="0.2">
      <c r="A150" s="206"/>
      <c r="B150" s="206"/>
      <c r="C150" s="206"/>
      <c r="D150" s="206"/>
      <c r="E150" s="206"/>
    </row>
    <row r="151" spans="1:5" x14ac:dyDescent="0.2">
      <c r="A151" s="206"/>
      <c r="B151" s="206"/>
      <c r="C151" s="206"/>
      <c r="D151" s="206"/>
      <c r="E151" s="206"/>
    </row>
    <row r="152" spans="1:5" x14ac:dyDescent="0.2">
      <c r="A152" s="206"/>
      <c r="B152" s="206"/>
      <c r="C152" s="206"/>
      <c r="D152" s="206"/>
      <c r="E152" s="206"/>
    </row>
    <row r="153" spans="1:5" x14ac:dyDescent="0.2">
      <c r="A153" s="206"/>
      <c r="B153" s="206"/>
      <c r="C153" s="206"/>
      <c r="D153" s="206"/>
      <c r="E153" s="206"/>
    </row>
    <row r="154" spans="1:5" x14ac:dyDescent="0.2">
      <c r="A154" s="206"/>
      <c r="B154" s="206"/>
      <c r="C154" s="206"/>
      <c r="D154" s="206"/>
      <c r="E154" s="206"/>
    </row>
    <row r="155" spans="1:5" x14ac:dyDescent="0.2">
      <c r="A155" s="206"/>
      <c r="B155" s="206"/>
      <c r="C155" s="206"/>
      <c r="D155" s="206"/>
      <c r="E155" s="206"/>
    </row>
    <row r="156" spans="1:5" x14ac:dyDescent="0.2">
      <c r="A156" s="206"/>
      <c r="B156" s="206"/>
      <c r="C156" s="206"/>
      <c r="D156" s="206"/>
      <c r="E156" s="206"/>
    </row>
    <row r="157" spans="1:5" x14ac:dyDescent="0.2">
      <c r="A157" s="206"/>
      <c r="B157" s="206"/>
      <c r="C157" s="206"/>
      <c r="D157" s="206"/>
      <c r="E157" s="206"/>
    </row>
    <row r="158" spans="1:5" x14ac:dyDescent="0.2">
      <c r="A158" s="206"/>
      <c r="B158" s="206"/>
      <c r="C158" s="206"/>
      <c r="D158" s="206"/>
      <c r="E158" s="206"/>
    </row>
    <row r="159" spans="1:5" x14ac:dyDescent="0.2">
      <c r="A159" s="206"/>
      <c r="B159" s="206"/>
      <c r="C159" s="206"/>
      <c r="D159" s="206"/>
      <c r="E159" s="206"/>
    </row>
    <row r="160" spans="1:5" x14ac:dyDescent="0.2">
      <c r="A160" s="206"/>
      <c r="B160" s="206"/>
      <c r="C160" s="206"/>
      <c r="D160" s="206"/>
      <c r="E160" s="206"/>
    </row>
    <row r="161" spans="1:5" x14ac:dyDescent="0.2">
      <c r="A161" s="206"/>
      <c r="B161" s="206"/>
      <c r="C161" s="206"/>
      <c r="D161" s="206"/>
      <c r="E161" s="206"/>
    </row>
    <row r="162" spans="1:5" x14ac:dyDescent="0.2">
      <c r="A162" s="206"/>
      <c r="B162" s="206"/>
      <c r="C162" s="206"/>
      <c r="D162" s="206"/>
      <c r="E162" s="206"/>
    </row>
    <row r="163" spans="1:5" x14ac:dyDescent="0.2">
      <c r="A163" s="206"/>
      <c r="B163" s="206"/>
      <c r="C163" s="206"/>
      <c r="D163" s="206"/>
      <c r="E163" s="206"/>
    </row>
    <row r="164" spans="1:5" x14ac:dyDescent="0.2">
      <c r="A164" s="206"/>
      <c r="B164" s="206"/>
      <c r="C164" s="206"/>
      <c r="D164" s="206"/>
      <c r="E164" s="206"/>
    </row>
    <row r="165" spans="1:5" x14ac:dyDescent="0.2">
      <c r="A165" s="206"/>
      <c r="B165" s="206"/>
      <c r="C165" s="206"/>
      <c r="D165" s="206"/>
      <c r="E165" s="206"/>
    </row>
    <row r="166" spans="1:5" x14ac:dyDescent="0.2">
      <c r="A166" s="206"/>
      <c r="B166" s="206"/>
      <c r="C166" s="206"/>
      <c r="D166" s="206"/>
      <c r="E166" s="206"/>
    </row>
    <row r="167" spans="1:5" x14ac:dyDescent="0.2">
      <c r="A167" s="206"/>
      <c r="B167" s="206"/>
      <c r="C167" s="206"/>
      <c r="D167" s="206"/>
      <c r="E167" s="206"/>
    </row>
    <row r="168" spans="1:5" x14ac:dyDescent="0.2">
      <c r="A168" s="206"/>
      <c r="B168" s="206"/>
      <c r="C168" s="206"/>
      <c r="D168" s="206"/>
      <c r="E168" s="206"/>
    </row>
    <row r="169" spans="1:5" x14ac:dyDescent="0.2">
      <c r="A169" s="206"/>
      <c r="B169" s="206"/>
      <c r="C169" s="206"/>
      <c r="D169" s="206"/>
      <c r="E169" s="206"/>
    </row>
    <row r="170" spans="1:5" x14ac:dyDescent="0.2">
      <c r="A170" s="206"/>
      <c r="B170" s="206"/>
      <c r="C170" s="206"/>
      <c r="D170" s="206"/>
      <c r="E170" s="206"/>
    </row>
    <row r="171" spans="1:5" x14ac:dyDescent="0.2">
      <c r="A171" s="206"/>
      <c r="B171" s="206"/>
      <c r="C171" s="206"/>
      <c r="D171" s="206"/>
      <c r="E171" s="206"/>
    </row>
    <row r="172" spans="1:5" x14ac:dyDescent="0.2">
      <c r="A172" s="206"/>
      <c r="B172" s="206"/>
      <c r="C172" s="206"/>
      <c r="D172" s="206"/>
      <c r="E172" s="206"/>
    </row>
    <row r="173" spans="1:5" x14ac:dyDescent="0.2">
      <c r="A173" s="206"/>
      <c r="B173" s="206"/>
      <c r="C173" s="206"/>
      <c r="D173" s="206"/>
      <c r="E173" s="206"/>
    </row>
    <row r="174" spans="1:5" x14ac:dyDescent="0.2">
      <c r="A174" s="206"/>
      <c r="B174" s="206"/>
      <c r="C174" s="206"/>
      <c r="D174" s="206"/>
      <c r="E174" s="206"/>
    </row>
    <row r="175" spans="1:5" x14ac:dyDescent="0.2">
      <c r="A175" s="206"/>
      <c r="B175" s="206"/>
      <c r="C175" s="206"/>
      <c r="D175" s="206"/>
      <c r="E175" s="206"/>
    </row>
    <row r="176" spans="1:5" x14ac:dyDescent="0.2">
      <c r="A176" s="206"/>
      <c r="B176" s="206"/>
      <c r="C176" s="206"/>
      <c r="D176" s="206"/>
      <c r="E176" s="206"/>
    </row>
    <row r="177" spans="1:5" x14ac:dyDescent="0.2">
      <c r="A177" s="206"/>
      <c r="B177" s="206"/>
      <c r="C177" s="206"/>
      <c r="D177" s="206"/>
      <c r="E177" s="206"/>
    </row>
    <row r="178" spans="1:5" x14ac:dyDescent="0.2">
      <c r="A178" s="206"/>
      <c r="B178" s="206"/>
      <c r="C178" s="206"/>
      <c r="D178" s="206"/>
      <c r="E178" s="206"/>
    </row>
    <row r="179" spans="1:5" x14ac:dyDescent="0.2">
      <c r="A179" s="206"/>
      <c r="B179" s="206"/>
      <c r="C179" s="206"/>
      <c r="D179" s="206"/>
      <c r="E179" s="206"/>
    </row>
    <row r="180" spans="1:5" x14ac:dyDescent="0.2">
      <c r="A180" s="206"/>
      <c r="B180" s="206"/>
      <c r="C180" s="206"/>
      <c r="D180" s="206"/>
      <c r="E180" s="206"/>
    </row>
    <row r="181" spans="1:5" x14ac:dyDescent="0.2">
      <c r="A181" s="206"/>
      <c r="B181" s="206"/>
      <c r="C181" s="206"/>
      <c r="D181" s="206"/>
      <c r="E181" s="206"/>
    </row>
    <row r="182" spans="1:5" x14ac:dyDescent="0.2">
      <c r="A182" s="206"/>
      <c r="B182" s="206"/>
      <c r="C182" s="206"/>
      <c r="D182" s="206"/>
      <c r="E182" s="206"/>
    </row>
    <row r="183" spans="1:5" x14ac:dyDescent="0.2">
      <c r="A183" s="206"/>
      <c r="B183" s="206"/>
      <c r="C183" s="206"/>
      <c r="D183" s="206"/>
      <c r="E183" s="206"/>
    </row>
    <row r="184" spans="1:5" x14ac:dyDescent="0.2">
      <c r="A184" s="206"/>
      <c r="B184" s="206"/>
      <c r="C184" s="206"/>
      <c r="D184" s="206"/>
      <c r="E184" s="206"/>
    </row>
    <row r="185" spans="1:5" x14ac:dyDescent="0.2">
      <c r="A185" s="206"/>
      <c r="B185" s="206"/>
      <c r="C185" s="206"/>
      <c r="D185" s="206"/>
      <c r="E185" s="206"/>
    </row>
    <row r="186" spans="1:5" x14ac:dyDescent="0.2">
      <c r="A186" s="206"/>
      <c r="B186" s="206"/>
      <c r="C186" s="206"/>
      <c r="D186" s="206"/>
      <c r="E186" s="206"/>
    </row>
    <row r="187" spans="1:5" x14ac:dyDescent="0.2">
      <c r="A187" s="206"/>
      <c r="B187" s="206"/>
      <c r="C187" s="206"/>
      <c r="D187" s="206"/>
      <c r="E187" s="206"/>
    </row>
    <row r="188" spans="1:5" x14ac:dyDescent="0.2">
      <c r="A188" s="206"/>
      <c r="B188" s="206"/>
      <c r="C188" s="206"/>
      <c r="D188" s="206"/>
      <c r="E188" s="206"/>
    </row>
    <row r="189" spans="1:5" x14ac:dyDescent="0.2">
      <c r="A189" s="206"/>
      <c r="B189" s="206"/>
      <c r="C189" s="206"/>
      <c r="D189" s="206"/>
      <c r="E189" s="206"/>
    </row>
    <row r="190" spans="1:5" x14ac:dyDescent="0.2">
      <c r="A190" s="206"/>
      <c r="B190" s="206"/>
      <c r="C190" s="206"/>
      <c r="D190" s="206"/>
      <c r="E190" s="206"/>
    </row>
    <row r="191" spans="1:5" x14ac:dyDescent="0.2">
      <c r="A191" s="206"/>
      <c r="B191" s="206"/>
      <c r="C191" s="206"/>
      <c r="D191" s="206"/>
      <c r="E191" s="206"/>
    </row>
    <row r="192" spans="1:5" x14ac:dyDescent="0.2">
      <c r="A192" s="206"/>
      <c r="B192" s="206"/>
      <c r="C192" s="206"/>
      <c r="D192" s="206"/>
      <c r="E192" s="206"/>
    </row>
    <row r="193" spans="1:5" x14ac:dyDescent="0.2">
      <c r="A193" s="206"/>
      <c r="B193" s="206"/>
      <c r="C193" s="206"/>
      <c r="D193" s="206"/>
      <c r="E193" s="206"/>
    </row>
    <row r="194" spans="1:5" x14ac:dyDescent="0.2">
      <c r="A194" s="206"/>
      <c r="B194" s="206"/>
      <c r="C194" s="206"/>
      <c r="D194" s="206"/>
      <c r="E194" s="206"/>
    </row>
    <row r="195" spans="1:5" x14ac:dyDescent="0.2">
      <c r="A195" s="206"/>
      <c r="B195" s="206"/>
      <c r="C195" s="206"/>
      <c r="D195" s="206"/>
      <c r="E195" s="206"/>
    </row>
    <row r="196" spans="1:5" x14ac:dyDescent="0.2">
      <c r="A196" s="206"/>
      <c r="B196" s="206"/>
      <c r="C196" s="206"/>
      <c r="D196" s="206"/>
      <c r="E196" s="206"/>
    </row>
    <row r="197" spans="1:5" x14ac:dyDescent="0.2">
      <c r="A197" s="206"/>
      <c r="B197" s="206"/>
      <c r="C197" s="206"/>
      <c r="D197" s="206"/>
      <c r="E197" s="206"/>
    </row>
    <row r="198" spans="1:5" x14ac:dyDescent="0.2">
      <c r="A198" s="206"/>
      <c r="B198" s="206"/>
      <c r="C198" s="206"/>
      <c r="D198" s="206"/>
      <c r="E198" s="206"/>
    </row>
    <row r="199" spans="1:5" x14ac:dyDescent="0.2">
      <c r="A199" s="206"/>
      <c r="B199" s="206"/>
      <c r="C199" s="206"/>
      <c r="D199" s="206"/>
      <c r="E199" s="206"/>
    </row>
    <row r="200" spans="1:5" x14ac:dyDescent="0.2">
      <c r="A200" s="206"/>
      <c r="B200" s="206"/>
      <c r="C200" s="206"/>
      <c r="D200" s="206"/>
      <c r="E200" s="206"/>
    </row>
    <row r="201" spans="1:5" x14ac:dyDescent="0.2">
      <c r="A201" s="206"/>
      <c r="B201" s="206"/>
      <c r="C201" s="206"/>
      <c r="D201" s="206"/>
      <c r="E201" s="206"/>
    </row>
    <row r="202" spans="1:5" x14ac:dyDescent="0.2">
      <c r="A202" s="206"/>
      <c r="B202" s="206"/>
      <c r="C202" s="206"/>
      <c r="D202" s="206"/>
      <c r="E202" s="206"/>
    </row>
    <row r="203" spans="1:5" x14ac:dyDescent="0.2">
      <c r="A203" s="206"/>
      <c r="B203" s="206"/>
      <c r="C203" s="206"/>
      <c r="D203" s="206"/>
      <c r="E203" s="206"/>
    </row>
    <row r="204" spans="1:5" x14ac:dyDescent="0.2">
      <c r="A204" s="206"/>
      <c r="B204" s="206"/>
      <c r="C204" s="206"/>
      <c r="D204" s="206"/>
      <c r="E204" s="206"/>
    </row>
    <row r="205" spans="1:5" x14ac:dyDescent="0.2">
      <c r="A205" s="206"/>
      <c r="B205" s="206"/>
      <c r="C205" s="206"/>
      <c r="D205" s="206"/>
      <c r="E205" s="206"/>
    </row>
    <row r="206" spans="1:5" x14ac:dyDescent="0.2">
      <c r="A206" s="206"/>
      <c r="B206" s="206"/>
      <c r="C206" s="206"/>
      <c r="D206" s="206"/>
      <c r="E206" s="206"/>
    </row>
    <row r="207" spans="1:5" x14ac:dyDescent="0.2">
      <c r="A207" s="206"/>
      <c r="B207" s="206"/>
      <c r="C207" s="206"/>
      <c r="D207" s="206"/>
      <c r="E207" s="206"/>
    </row>
    <row r="208" spans="1:5" x14ac:dyDescent="0.2">
      <c r="A208" s="206"/>
      <c r="B208" s="206"/>
      <c r="C208" s="206"/>
      <c r="D208" s="206"/>
      <c r="E208" s="206"/>
    </row>
    <row r="209" spans="1:5" x14ac:dyDescent="0.2">
      <c r="A209" s="206"/>
      <c r="B209" s="206"/>
      <c r="C209" s="206"/>
      <c r="D209" s="206"/>
      <c r="E209" s="206"/>
    </row>
    <row r="210" spans="1:5" x14ac:dyDescent="0.2">
      <c r="A210" s="206"/>
      <c r="B210" s="206"/>
      <c r="C210" s="206"/>
      <c r="D210" s="206"/>
      <c r="E210" s="206"/>
    </row>
    <row r="211" spans="1:5" x14ac:dyDescent="0.2">
      <c r="A211" s="206"/>
      <c r="B211" s="206"/>
      <c r="C211" s="206"/>
      <c r="D211" s="206"/>
      <c r="E211" s="206"/>
    </row>
    <row r="212" spans="1:5" x14ac:dyDescent="0.2">
      <c r="A212" s="206"/>
      <c r="B212" s="206"/>
      <c r="C212" s="206"/>
      <c r="D212" s="206"/>
      <c r="E212" s="206"/>
    </row>
    <row r="213" spans="1:5" x14ac:dyDescent="0.2">
      <c r="A213" s="206"/>
      <c r="B213" s="206"/>
      <c r="C213" s="206"/>
      <c r="D213" s="206"/>
      <c r="E213" s="206"/>
    </row>
    <row r="214" spans="1:5" x14ac:dyDescent="0.2">
      <c r="A214" s="206"/>
      <c r="B214" s="206"/>
      <c r="C214" s="206"/>
      <c r="D214" s="206"/>
      <c r="E214" s="206"/>
    </row>
    <row r="215" spans="1:5" x14ac:dyDescent="0.2">
      <c r="A215" s="206"/>
      <c r="B215" s="206"/>
      <c r="C215" s="206"/>
      <c r="D215" s="206"/>
      <c r="E215" s="206"/>
    </row>
    <row r="216" spans="1:5" x14ac:dyDescent="0.2">
      <c r="A216" s="206"/>
      <c r="B216" s="206"/>
      <c r="C216" s="206"/>
      <c r="D216" s="206"/>
      <c r="E216" s="206"/>
    </row>
    <row r="217" spans="1:5" x14ac:dyDescent="0.2">
      <c r="A217" s="206"/>
      <c r="B217" s="206"/>
      <c r="C217" s="206"/>
      <c r="D217" s="206"/>
      <c r="E217" s="206"/>
    </row>
    <row r="218" spans="1:5" x14ac:dyDescent="0.2">
      <c r="A218" s="206"/>
      <c r="B218" s="206"/>
      <c r="C218" s="206"/>
      <c r="D218" s="206"/>
      <c r="E218" s="206"/>
    </row>
    <row r="219" spans="1:5" x14ac:dyDescent="0.2">
      <c r="A219" s="206"/>
      <c r="B219" s="206"/>
      <c r="C219" s="206"/>
      <c r="D219" s="206"/>
      <c r="E219" s="206"/>
    </row>
    <row r="220" spans="1:5" x14ac:dyDescent="0.2">
      <c r="A220" s="206"/>
      <c r="B220" s="206"/>
      <c r="C220" s="206"/>
      <c r="D220" s="206"/>
      <c r="E220" s="206"/>
    </row>
    <row r="221" spans="1:5" x14ac:dyDescent="0.2">
      <c r="A221" s="206"/>
      <c r="B221" s="206"/>
      <c r="C221" s="206"/>
      <c r="D221" s="206"/>
      <c r="E221" s="206"/>
    </row>
    <row r="222" spans="1:5" x14ac:dyDescent="0.2">
      <c r="A222" s="206"/>
      <c r="B222" s="206"/>
      <c r="C222" s="206"/>
      <c r="D222" s="206"/>
      <c r="E222" s="206"/>
    </row>
    <row r="223" spans="1:5" x14ac:dyDescent="0.2">
      <c r="A223" s="206"/>
      <c r="B223" s="206"/>
      <c r="C223" s="206"/>
      <c r="D223" s="206"/>
      <c r="E223" s="206"/>
    </row>
    <row r="224" spans="1:5" x14ac:dyDescent="0.2">
      <c r="A224" s="206"/>
      <c r="B224" s="206"/>
      <c r="C224" s="206"/>
      <c r="D224" s="206"/>
      <c r="E224" s="206"/>
    </row>
    <row r="225" spans="1:5" x14ac:dyDescent="0.2">
      <c r="A225" s="206"/>
      <c r="B225" s="206"/>
      <c r="C225" s="206"/>
      <c r="D225" s="206"/>
      <c r="E225" s="206"/>
    </row>
    <row r="226" spans="1:5" x14ac:dyDescent="0.2">
      <c r="A226" s="206"/>
      <c r="B226" s="206"/>
      <c r="C226" s="206"/>
      <c r="D226" s="206"/>
      <c r="E226" s="206"/>
    </row>
    <row r="227" spans="1:5" x14ac:dyDescent="0.2">
      <c r="A227" s="206"/>
      <c r="B227" s="206"/>
      <c r="C227" s="206"/>
      <c r="D227" s="206"/>
      <c r="E227" s="206"/>
    </row>
    <row r="228" spans="1:5" x14ac:dyDescent="0.2">
      <c r="A228" s="206"/>
      <c r="B228" s="206"/>
      <c r="C228" s="206"/>
      <c r="D228" s="206"/>
      <c r="E228" s="206"/>
    </row>
    <row r="229" spans="1:5" x14ac:dyDescent="0.2">
      <c r="A229" s="206"/>
      <c r="B229" s="206"/>
      <c r="C229" s="206"/>
      <c r="D229" s="206"/>
      <c r="E229" s="206"/>
    </row>
    <row r="230" spans="1:5" x14ac:dyDescent="0.2">
      <c r="A230" s="206"/>
      <c r="B230" s="206"/>
      <c r="C230" s="206"/>
      <c r="D230" s="206"/>
      <c r="E230" s="206"/>
    </row>
    <row r="231" spans="1:5" x14ac:dyDescent="0.2">
      <c r="A231" s="206"/>
      <c r="B231" s="206"/>
      <c r="C231" s="206"/>
      <c r="D231" s="206"/>
      <c r="E231" s="206"/>
    </row>
    <row r="232" spans="1:5" x14ac:dyDescent="0.2">
      <c r="A232" s="206"/>
      <c r="B232" s="206"/>
      <c r="C232" s="206"/>
      <c r="D232" s="206"/>
      <c r="E232" s="206"/>
    </row>
    <row r="233" spans="1:5" x14ac:dyDescent="0.2">
      <c r="A233" s="206"/>
      <c r="B233" s="206"/>
      <c r="C233" s="206"/>
      <c r="D233" s="206"/>
      <c r="E233" s="206"/>
    </row>
    <row r="234" spans="1:5" x14ac:dyDescent="0.2">
      <c r="A234" s="206"/>
      <c r="B234" s="206"/>
      <c r="C234" s="206"/>
      <c r="D234" s="206"/>
      <c r="E234" s="206"/>
    </row>
    <row r="235" spans="1:5" x14ac:dyDescent="0.2">
      <c r="A235" s="206"/>
      <c r="B235" s="206"/>
      <c r="C235" s="206"/>
      <c r="D235" s="206"/>
      <c r="E235" s="206"/>
    </row>
    <row r="236" spans="1:5" x14ac:dyDescent="0.2">
      <c r="A236" s="206"/>
      <c r="B236" s="206"/>
      <c r="C236" s="206"/>
      <c r="D236" s="206"/>
      <c r="E236" s="206"/>
    </row>
    <row r="237" spans="1:5" x14ac:dyDescent="0.2">
      <c r="A237" s="206"/>
      <c r="B237" s="206"/>
      <c r="C237" s="206"/>
      <c r="D237" s="206"/>
      <c r="E237" s="206"/>
    </row>
    <row r="238" spans="1:5" x14ac:dyDescent="0.2">
      <c r="A238" s="206"/>
      <c r="B238" s="206"/>
      <c r="C238" s="206"/>
      <c r="D238" s="206"/>
      <c r="E238" s="206"/>
    </row>
    <row r="239" spans="1:5" x14ac:dyDescent="0.2">
      <c r="A239" s="206"/>
      <c r="B239" s="206"/>
      <c r="C239" s="206"/>
      <c r="D239" s="206"/>
      <c r="E239" s="206"/>
    </row>
    <row r="240" spans="1:5" x14ac:dyDescent="0.2">
      <c r="A240" s="206"/>
      <c r="B240" s="206"/>
      <c r="C240" s="206"/>
      <c r="D240" s="206"/>
      <c r="E240" s="206"/>
    </row>
    <row r="241" spans="1:5" x14ac:dyDescent="0.2">
      <c r="A241" s="206"/>
      <c r="B241" s="206"/>
      <c r="C241" s="206"/>
      <c r="D241" s="206"/>
      <c r="E241" s="206"/>
    </row>
    <row r="242" spans="1:5" x14ac:dyDescent="0.2">
      <c r="A242" s="206"/>
      <c r="B242" s="206"/>
      <c r="C242" s="206"/>
      <c r="D242" s="206"/>
      <c r="E242" s="206"/>
    </row>
    <row r="243" spans="1:5" x14ac:dyDescent="0.2">
      <c r="A243" s="206"/>
      <c r="B243" s="206"/>
      <c r="C243" s="206"/>
      <c r="D243" s="206"/>
      <c r="E243" s="206"/>
    </row>
    <row r="244" spans="1:5" x14ac:dyDescent="0.2">
      <c r="A244" s="206"/>
      <c r="B244" s="206"/>
      <c r="C244" s="206"/>
      <c r="D244" s="206"/>
      <c r="E244" s="206"/>
    </row>
    <row r="245" spans="1:5" x14ac:dyDescent="0.2">
      <c r="A245" s="206"/>
      <c r="B245" s="206"/>
      <c r="C245" s="206"/>
      <c r="D245" s="206"/>
      <c r="E245" s="206"/>
    </row>
    <row r="246" spans="1:5" x14ac:dyDescent="0.2">
      <c r="A246" s="206"/>
      <c r="B246" s="206"/>
      <c r="C246" s="206"/>
      <c r="D246" s="206"/>
      <c r="E246" s="206"/>
    </row>
    <row r="247" spans="1:5" x14ac:dyDescent="0.2">
      <c r="A247" s="206"/>
      <c r="B247" s="206"/>
      <c r="C247" s="206"/>
      <c r="D247" s="206"/>
      <c r="E247" s="206"/>
    </row>
    <row r="248" spans="1:5" x14ac:dyDescent="0.2">
      <c r="A248" s="206"/>
      <c r="B248" s="206"/>
      <c r="C248" s="206"/>
      <c r="D248" s="206"/>
      <c r="E248" s="206"/>
    </row>
    <row r="249" spans="1:5" x14ac:dyDescent="0.2">
      <c r="A249" s="206"/>
      <c r="B249" s="206"/>
      <c r="C249" s="206"/>
      <c r="D249" s="206"/>
      <c r="E249" s="206"/>
    </row>
    <row r="250" spans="1:5" x14ac:dyDescent="0.2">
      <c r="A250" s="206"/>
      <c r="B250" s="206"/>
      <c r="C250" s="206"/>
      <c r="D250" s="206"/>
      <c r="E250" s="206"/>
    </row>
    <row r="251" spans="1:5" x14ac:dyDescent="0.2">
      <c r="A251" s="206"/>
      <c r="B251" s="206"/>
      <c r="C251" s="206"/>
      <c r="D251" s="206"/>
      <c r="E251" s="206"/>
    </row>
    <row r="252" spans="1:5" x14ac:dyDescent="0.2">
      <c r="A252" s="206"/>
      <c r="B252" s="206"/>
      <c r="C252" s="206"/>
      <c r="D252" s="206"/>
      <c r="E252" s="206"/>
    </row>
    <row r="253" spans="1:5" x14ac:dyDescent="0.2">
      <c r="A253" s="206"/>
      <c r="B253" s="206"/>
      <c r="C253" s="206"/>
      <c r="D253" s="206"/>
      <c r="E253" s="206"/>
    </row>
    <row r="254" spans="1:5" x14ac:dyDescent="0.2">
      <c r="A254" s="206"/>
      <c r="B254" s="206"/>
      <c r="C254" s="206"/>
      <c r="D254" s="206"/>
      <c r="E254" s="206"/>
    </row>
    <row r="255" spans="1:5" x14ac:dyDescent="0.2">
      <c r="A255" s="206"/>
      <c r="B255" s="206"/>
      <c r="C255" s="206"/>
      <c r="D255" s="206"/>
      <c r="E255" s="206"/>
    </row>
    <row r="256" spans="1:5" x14ac:dyDescent="0.2">
      <c r="A256" s="206"/>
      <c r="B256" s="206"/>
      <c r="C256" s="206"/>
      <c r="D256" s="206"/>
      <c r="E256" s="206"/>
    </row>
    <row r="257" spans="1:5" x14ac:dyDescent="0.2">
      <c r="A257" s="206"/>
      <c r="B257" s="206"/>
      <c r="C257" s="206"/>
      <c r="D257" s="206"/>
      <c r="E257" s="206"/>
    </row>
    <row r="258" spans="1:5" x14ac:dyDescent="0.2">
      <c r="A258" s="206"/>
      <c r="B258" s="206"/>
      <c r="C258" s="206"/>
      <c r="D258" s="206"/>
      <c r="E258" s="206"/>
    </row>
    <row r="259" spans="1:5" x14ac:dyDescent="0.2">
      <c r="A259" s="206"/>
      <c r="B259" s="206"/>
      <c r="C259" s="206"/>
      <c r="D259" s="206"/>
      <c r="E259" s="206"/>
    </row>
    <row r="260" spans="1:5" x14ac:dyDescent="0.2">
      <c r="A260" s="206"/>
      <c r="B260" s="206"/>
      <c r="C260" s="206"/>
      <c r="D260" s="206"/>
      <c r="E260" s="206"/>
    </row>
    <row r="261" spans="1:5" x14ac:dyDescent="0.2">
      <c r="A261" s="206"/>
      <c r="B261" s="206"/>
      <c r="C261" s="206"/>
      <c r="D261" s="206"/>
      <c r="E261" s="206"/>
    </row>
    <row r="262" spans="1:5" x14ac:dyDescent="0.2">
      <c r="A262" s="206"/>
      <c r="B262" s="206"/>
      <c r="C262" s="206"/>
      <c r="D262" s="206"/>
      <c r="E262" s="206"/>
    </row>
    <row r="263" spans="1:5" x14ac:dyDescent="0.2">
      <c r="A263" s="206"/>
      <c r="B263" s="206"/>
      <c r="C263" s="206"/>
      <c r="D263" s="206"/>
      <c r="E263" s="206"/>
    </row>
    <row r="264" spans="1:5" x14ac:dyDescent="0.2">
      <c r="A264" s="206"/>
      <c r="B264" s="206"/>
      <c r="C264" s="206"/>
      <c r="D264" s="206"/>
      <c r="E264" s="206"/>
    </row>
    <row r="265" spans="1:5" x14ac:dyDescent="0.2">
      <c r="A265" s="206"/>
      <c r="B265" s="206"/>
      <c r="C265" s="206"/>
      <c r="D265" s="206"/>
      <c r="E265" s="206"/>
    </row>
    <row r="266" spans="1:5" x14ac:dyDescent="0.2">
      <c r="A266" s="206"/>
      <c r="B266" s="206"/>
      <c r="C266" s="206"/>
      <c r="D266" s="206"/>
      <c r="E266" s="206"/>
    </row>
    <row r="267" spans="1:5" x14ac:dyDescent="0.2">
      <c r="A267" s="206"/>
      <c r="B267" s="206"/>
      <c r="C267" s="206"/>
      <c r="D267" s="206"/>
      <c r="E267" s="206"/>
    </row>
    <row r="268" spans="1:5" x14ac:dyDescent="0.2">
      <c r="A268" s="206"/>
      <c r="B268" s="206"/>
      <c r="C268" s="206"/>
      <c r="D268" s="206"/>
      <c r="E268" s="206"/>
    </row>
    <row r="269" spans="1:5" x14ac:dyDescent="0.2">
      <c r="A269" s="206"/>
      <c r="B269" s="206"/>
      <c r="C269" s="206"/>
      <c r="D269" s="206"/>
      <c r="E269" s="206"/>
    </row>
    <row r="270" spans="1:5" x14ac:dyDescent="0.2">
      <c r="A270" s="206"/>
      <c r="B270" s="206"/>
      <c r="C270" s="206"/>
      <c r="D270" s="206"/>
      <c r="E270" s="206"/>
    </row>
    <row r="271" spans="1:5" x14ac:dyDescent="0.2">
      <c r="A271" s="206"/>
      <c r="B271" s="206"/>
      <c r="C271" s="206"/>
      <c r="D271" s="206"/>
      <c r="E271" s="206"/>
    </row>
    <row r="272" spans="1:5" x14ac:dyDescent="0.2">
      <c r="A272" s="206"/>
      <c r="B272" s="206"/>
      <c r="C272" s="206"/>
      <c r="D272" s="206"/>
      <c r="E272" s="206"/>
    </row>
    <row r="273" spans="1:5" x14ac:dyDescent="0.2">
      <c r="A273" s="206"/>
      <c r="B273" s="206"/>
      <c r="C273" s="206"/>
      <c r="D273" s="206"/>
      <c r="E273" s="206"/>
    </row>
    <row r="274" spans="1:5" x14ac:dyDescent="0.2">
      <c r="A274" s="206"/>
      <c r="B274" s="206"/>
      <c r="C274" s="206"/>
      <c r="D274" s="206"/>
      <c r="E274" s="206"/>
    </row>
    <row r="275" spans="1:5" x14ac:dyDescent="0.2">
      <c r="A275" s="206"/>
      <c r="B275" s="206"/>
      <c r="C275" s="206"/>
      <c r="D275" s="206"/>
      <c r="E275" s="206"/>
    </row>
    <row r="276" spans="1:5" x14ac:dyDescent="0.2">
      <c r="A276" s="206"/>
      <c r="B276" s="206"/>
      <c r="C276" s="206"/>
      <c r="D276" s="206"/>
      <c r="E276" s="206"/>
    </row>
    <row r="277" spans="1:5" x14ac:dyDescent="0.2">
      <c r="A277" s="206"/>
      <c r="B277" s="206"/>
      <c r="C277" s="206"/>
      <c r="D277" s="206"/>
      <c r="E277" s="206"/>
    </row>
    <row r="278" spans="1:5" x14ac:dyDescent="0.2">
      <c r="A278" s="206"/>
      <c r="B278" s="206"/>
      <c r="C278" s="206"/>
      <c r="D278" s="206"/>
      <c r="E278" s="206"/>
    </row>
    <row r="279" spans="1:5" x14ac:dyDescent="0.2">
      <c r="A279" s="206"/>
      <c r="B279" s="206"/>
      <c r="C279" s="206"/>
      <c r="D279" s="206"/>
      <c r="E279" s="206"/>
    </row>
    <row r="280" spans="1:5" x14ac:dyDescent="0.2">
      <c r="A280" s="206"/>
      <c r="B280" s="206"/>
      <c r="C280" s="206"/>
      <c r="D280" s="206"/>
      <c r="E280" s="206"/>
    </row>
    <row r="281" spans="1:5" x14ac:dyDescent="0.2">
      <c r="A281" s="206"/>
      <c r="B281" s="206"/>
      <c r="C281" s="206"/>
      <c r="D281" s="206"/>
      <c r="E281" s="206"/>
    </row>
    <row r="282" spans="1:5" x14ac:dyDescent="0.2">
      <c r="A282" s="206"/>
      <c r="B282" s="206"/>
      <c r="C282" s="206"/>
      <c r="D282" s="206"/>
      <c r="E282" s="206"/>
    </row>
    <row r="283" spans="1:5" x14ac:dyDescent="0.2">
      <c r="A283" s="206"/>
      <c r="B283" s="206"/>
      <c r="C283" s="206"/>
      <c r="D283" s="206"/>
      <c r="E283" s="206"/>
    </row>
    <row r="284" spans="1:5" x14ac:dyDescent="0.2">
      <c r="A284" s="206"/>
      <c r="B284" s="206"/>
      <c r="C284" s="206"/>
      <c r="D284" s="206"/>
      <c r="E284" s="206"/>
    </row>
    <row r="285" spans="1:5" x14ac:dyDescent="0.2">
      <c r="A285" s="206"/>
      <c r="B285" s="206"/>
      <c r="C285" s="206"/>
      <c r="D285" s="206"/>
      <c r="E285" s="206"/>
    </row>
    <row r="286" spans="1:5" x14ac:dyDescent="0.2">
      <c r="A286" s="206"/>
      <c r="B286" s="206"/>
      <c r="C286" s="206"/>
      <c r="D286" s="206"/>
      <c r="E286" s="206"/>
    </row>
    <row r="287" spans="1:5" x14ac:dyDescent="0.2">
      <c r="A287" s="206"/>
      <c r="B287" s="206"/>
      <c r="C287" s="206"/>
      <c r="D287" s="206"/>
      <c r="E287" s="206"/>
    </row>
    <row r="288" spans="1:5" x14ac:dyDescent="0.2">
      <c r="A288" s="206"/>
      <c r="B288" s="206"/>
      <c r="C288" s="206"/>
      <c r="D288" s="206"/>
      <c r="E288" s="206"/>
    </row>
    <row r="289" spans="1:5" x14ac:dyDescent="0.2">
      <c r="A289" s="206"/>
      <c r="B289" s="206"/>
      <c r="C289" s="206"/>
      <c r="D289" s="206"/>
      <c r="E289" s="206"/>
    </row>
    <row r="290" spans="1:5" x14ac:dyDescent="0.2">
      <c r="A290" s="206"/>
      <c r="B290" s="206"/>
      <c r="C290" s="206"/>
      <c r="D290" s="206"/>
      <c r="E290" s="206"/>
    </row>
    <row r="291" spans="1:5" x14ac:dyDescent="0.2">
      <c r="A291" s="206"/>
      <c r="B291" s="206"/>
      <c r="C291" s="206"/>
      <c r="D291" s="206"/>
      <c r="E291" s="206"/>
    </row>
    <row r="292" spans="1:5" x14ac:dyDescent="0.2">
      <c r="A292" s="206"/>
      <c r="B292" s="206"/>
      <c r="C292" s="206"/>
      <c r="D292" s="206"/>
      <c r="E292" s="206"/>
    </row>
    <row r="293" spans="1:5" x14ac:dyDescent="0.2">
      <c r="A293" s="206"/>
      <c r="B293" s="206"/>
      <c r="C293" s="206"/>
      <c r="D293" s="206"/>
      <c r="E293" s="206"/>
    </row>
    <row r="294" spans="1:5" x14ac:dyDescent="0.2">
      <c r="A294" s="206"/>
      <c r="B294" s="206"/>
      <c r="C294" s="206"/>
      <c r="D294" s="206"/>
      <c r="E294" s="206"/>
    </row>
    <row r="295" spans="1:5" x14ac:dyDescent="0.2">
      <c r="A295" s="206"/>
      <c r="B295" s="206"/>
      <c r="C295" s="206"/>
      <c r="D295" s="206"/>
      <c r="E295" s="206"/>
    </row>
    <row r="296" spans="1:5" x14ac:dyDescent="0.2">
      <c r="A296" s="206"/>
      <c r="B296" s="206"/>
      <c r="C296" s="206"/>
      <c r="D296" s="206"/>
      <c r="E296" s="206"/>
    </row>
    <row r="297" spans="1:5" x14ac:dyDescent="0.2">
      <c r="A297" s="206"/>
      <c r="B297" s="206"/>
      <c r="C297" s="206"/>
      <c r="D297" s="206"/>
      <c r="E297" s="206"/>
    </row>
    <row r="298" spans="1:5" x14ac:dyDescent="0.2">
      <c r="A298" s="206"/>
      <c r="B298" s="206"/>
      <c r="C298" s="206"/>
      <c r="D298" s="206"/>
      <c r="E298" s="206"/>
    </row>
    <row r="299" spans="1:5" x14ac:dyDescent="0.2">
      <c r="A299" s="206"/>
      <c r="B299" s="206"/>
      <c r="C299" s="206"/>
      <c r="D299" s="206"/>
      <c r="E299" s="206"/>
    </row>
    <row r="300" spans="1:5" x14ac:dyDescent="0.2">
      <c r="A300" s="206"/>
      <c r="B300" s="206"/>
      <c r="C300" s="206"/>
      <c r="D300" s="206"/>
      <c r="E300" s="206"/>
    </row>
    <row r="301" spans="1:5" x14ac:dyDescent="0.2">
      <c r="A301" s="206"/>
      <c r="B301" s="206"/>
      <c r="C301" s="206"/>
      <c r="D301" s="206"/>
      <c r="E301" s="206"/>
    </row>
    <row r="302" spans="1:5" x14ac:dyDescent="0.2">
      <c r="A302" s="206"/>
      <c r="B302" s="206"/>
      <c r="C302" s="206"/>
      <c r="D302" s="206"/>
      <c r="E302" s="206"/>
    </row>
    <row r="303" spans="1:5" x14ac:dyDescent="0.2">
      <c r="A303" s="206"/>
      <c r="B303" s="206"/>
      <c r="C303" s="206"/>
      <c r="D303" s="206"/>
      <c r="E303" s="206"/>
    </row>
    <row r="304" spans="1:5" x14ac:dyDescent="0.2">
      <c r="A304" s="206"/>
      <c r="B304" s="206"/>
      <c r="C304" s="206"/>
      <c r="D304" s="206"/>
      <c r="E304" s="206"/>
    </row>
    <row r="305" spans="1:5" x14ac:dyDescent="0.2">
      <c r="A305" s="206"/>
      <c r="B305" s="206"/>
      <c r="C305" s="206"/>
      <c r="D305" s="206"/>
      <c r="E305" s="206"/>
    </row>
    <row r="306" spans="1:5" x14ac:dyDescent="0.2">
      <c r="A306" s="206"/>
      <c r="B306" s="206"/>
      <c r="C306" s="206"/>
      <c r="D306" s="206"/>
      <c r="E306" s="206"/>
    </row>
    <row r="307" spans="1:5" x14ac:dyDescent="0.2">
      <c r="A307" s="206"/>
      <c r="B307" s="206"/>
      <c r="C307" s="206"/>
      <c r="D307" s="206"/>
      <c r="E307" s="206"/>
    </row>
    <row r="308" spans="1:5" x14ac:dyDescent="0.2">
      <c r="A308" s="206"/>
      <c r="B308" s="206"/>
      <c r="C308" s="206"/>
      <c r="D308" s="206"/>
      <c r="E308" s="206"/>
    </row>
    <row r="309" spans="1:5" x14ac:dyDescent="0.2">
      <c r="A309" s="206"/>
      <c r="B309" s="206"/>
      <c r="C309" s="206"/>
      <c r="D309" s="206"/>
      <c r="E309" s="206"/>
    </row>
    <row r="310" spans="1:5" x14ac:dyDescent="0.2">
      <c r="A310" s="206"/>
      <c r="B310" s="206"/>
      <c r="C310" s="206"/>
      <c r="D310" s="206"/>
      <c r="E310" s="206"/>
    </row>
    <row r="311" spans="1:5" x14ac:dyDescent="0.2">
      <c r="A311" s="206"/>
      <c r="B311" s="206"/>
      <c r="C311" s="206"/>
      <c r="D311" s="206"/>
      <c r="E311" s="206"/>
    </row>
    <row r="312" spans="1:5" x14ac:dyDescent="0.2">
      <c r="A312" s="206"/>
      <c r="B312" s="206"/>
      <c r="C312" s="206"/>
      <c r="D312" s="206"/>
      <c r="E312" s="206"/>
    </row>
    <row r="313" spans="1:5" x14ac:dyDescent="0.2">
      <c r="A313" s="206"/>
      <c r="B313" s="206"/>
      <c r="C313" s="206"/>
      <c r="D313" s="206"/>
      <c r="E313" s="206"/>
    </row>
    <row r="314" spans="1:5" x14ac:dyDescent="0.2">
      <c r="A314" s="206"/>
      <c r="B314" s="206"/>
      <c r="C314" s="206"/>
      <c r="D314" s="206"/>
      <c r="E314" s="206"/>
    </row>
    <row r="315" spans="1:5" x14ac:dyDescent="0.2">
      <c r="A315" s="206"/>
      <c r="B315" s="206"/>
      <c r="C315" s="206"/>
      <c r="D315" s="206"/>
      <c r="E315" s="206"/>
    </row>
    <row r="316" spans="1:5" x14ac:dyDescent="0.2">
      <c r="A316" s="206"/>
      <c r="B316" s="206"/>
      <c r="C316" s="206"/>
      <c r="D316" s="206"/>
      <c r="E316" s="206"/>
    </row>
    <row r="317" spans="1:5" x14ac:dyDescent="0.2">
      <c r="A317" s="206"/>
      <c r="B317" s="206"/>
      <c r="C317" s="206"/>
      <c r="D317" s="206"/>
      <c r="E317" s="206"/>
    </row>
    <row r="318" spans="1:5" x14ac:dyDescent="0.2">
      <c r="A318" s="206"/>
      <c r="B318" s="206"/>
      <c r="C318" s="206"/>
      <c r="D318" s="206"/>
      <c r="E318" s="206"/>
    </row>
    <row r="319" spans="1:5" x14ac:dyDescent="0.2">
      <c r="A319" s="206"/>
      <c r="B319" s="206"/>
      <c r="C319" s="206"/>
      <c r="D319" s="206"/>
      <c r="E319" s="206"/>
    </row>
    <row r="320" spans="1:5" x14ac:dyDescent="0.2">
      <c r="A320" s="206"/>
      <c r="B320" s="206"/>
      <c r="C320" s="206"/>
      <c r="D320" s="206"/>
      <c r="E320" s="206"/>
    </row>
    <row r="321" spans="1:5" x14ac:dyDescent="0.2">
      <c r="A321" s="206"/>
      <c r="B321" s="206"/>
      <c r="C321" s="206"/>
      <c r="D321" s="206"/>
      <c r="E321" s="206"/>
    </row>
    <row r="322" spans="1:5" x14ac:dyDescent="0.2">
      <c r="A322" s="206"/>
      <c r="B322" s="206"/>
      <c r="C322" s="206"/>
      <c r="D322" s="206"/>
      <c r="E322" s="206"/>
    </row>
    <row r="323" spans="1:5" x14ac:dyDescent="0.2">
      <c r="A323" s="206"/>
      <c r="B323" s="206"/>
      <c r="C323" s="206"/>
      <c r="D323" s="206"/>
      <c r="E323" s="206"/>
    </row>
    <row r="324" spans="1:5" x14ac:dyDescent="0.2">
      <c r="A324" s="206"/>
      <c r="B324" s="206"/>
      <c r="C324" s="206"/>
      <c r="D324" s="206"/>
      <c r="E324" s="206"/>
    </row>
    <row r="325" spans="1:5" x14ac:dyDescent="0.2">
      <c r="A325" s="206"/>
      <c r="B325" s="206"/>
      <c r="C325" s="206"/>
      <c r="D325" s="206"/>
      <c r="E325" s="206"/>
    </row>
    <row r="326" spans="1:5" x14ac:dyDescent="0.2">
      <c r="A326" s="206"/>
      <c r="B326" s="206"/>
      <c r="C326" s="206"/>
      <c r="D326" s="206"/>
      <c r="E326" s="206"/>
    </row>
    <row r="327" spans="1:5" x14ac:dyDescent="0.2">
      <c r="A327" s="206"/>
      <c r="B327" s="206"/>
      <c r="C327" s="206"/>
      <c r="D327" s="206"/>
      <c r="E327" s="206"/>
    </row>
    <row r="328" spans="1:5" x14ac:dyDescent="0.2">
      <c r="A328" s="206"/>
      <c r="B328" s="206"/>
      <c r="C328" s="206"/>
      <c r="D328" s="206"/>
      <c r="E328" s="206"/>
    </row>
    <row r="329" spans="1:5" x14ac:dyDescent="0.2">
      <c r="A329" s="206"/>
      <c r="B329" s="206"/>
      <c r="C329" s="206"/>
      <c r="D329" s="206"/>
      <c r="E329" s="206"/>
    </row>
    <row r="330" spans="1:5" x14ac:dyDescent="0.2">
      <c r="A330" s="206"/>
      <c r="B330" s="206"/>
      <c r="C330" s="206"/>
      <c r="D330" s="206"/>
      <c r="E330" s="206"/>
    </row>
    <row r="331" spans="1:5" x14ac:dyDescent="0.2">
      <c r="A331" s="206"/>
      <c r="B331" s="206"/>
      <c r="C331" s="206"/>
      <c r="D331" s="206"/>
      <c r="E331" s="206"/>
    </row>
    <row r="332" spans="1:5" x14ac:dyDescent="0.2">
      <c r="A332" s="206"/>
      <c r="B332" s="206"/>
      <c r="C332" s="206"/>
      <c r="D332" s="206"/>
      <c r="E332" s="206"/>
    </row>
    <row r="333" spans="1:5" x14ac:dyDescent="0.2">
      <c r="A333" s="206"/>
      <c r="B333" s="206"/>
      <c r="C333" s="206"/>
      <c r="D333" s="206"/>
      <c r="E333" s="206"/>
    </row>
    <row r="334" spans="1:5" x14ac:dyDescent="0.2">
      <c r="A334" s="206"/>
      <c r="B334" s="206"/>
      <c r="C334" s="206"/>
      <c r="D334" s="206"/>
      <c r="E334" s="206"/>
    </row>
    <row r="335" spans="1:5" x14ac:dyDescent="0.2">
      <c r="A335" s="206"/>
      <c r="B335" s="206"/>
      <c r="C335" s="206"/>
      <c r="D335" s="206"/>
      <c r="E335" s="206"/>
    </row>
    <row r="336" spans="1:5" x14ac:dyDescent="0.2">
      <c r="A336" s="206"/>
      <c r="B336" s="206"/>
      <c r="C336" s="206"/>
      <c r="D336" s="206"/>
      <c r="E336" s="206"/>
    </row>
    <row r="337" spans="1:5" x14ac:dyDescent="0.2">
      <c r="A337" s="206"/>
      <c r="B337" s="206"/>
      <c r="C337" s="206"/>
      <c r="D337" s="206"/>
      <c r="E337" s="206"/>
    </row>
    <row r="338" spans="1:5" x14ac:dyDescent="0.2">
      <c r="A338" s="206"/>
      <c r="B338" s="206"/>
      <c r="C338" s="206"/>
      <c r="D338" s="206"/>
      <c r="E338" s="206"/>
    </row>
    <row r="339" spans="1:5" x14ac:dyDescent="0.2">
      <c r="A339" s="206"/>
      <c r="B339" s="206"/>
      <c r="C339" s="206"/>
      <c r="D339" s="206"/>
      <c r="E339" s="206"/>
    </row>
    <row r="340" spans="1:5" x14ac:dyDescent="0.2">
      <c r="A340" s="206"/>
      <c r="B340" s="206"/>
      <c r="C340" s="206"/>
      <c r="D340" s="206"/>
      <c r="E340" s="206"/>
    </row>
    <row r="341" spans="1:5" x14ac:dyDescent="0.2">
      <c r="A341" s="206"/>
      <c r="B341" s="206"/>
      <c r="C341" s="206"/>
      <c r="D341" s="206"/>
      <c r="E341" s="206"/>
    </row>
    <row r="342" spans="1:5" x14ac:dyDescent="0.2">
      <c r="A342" s="206"/>
      <c r="B342" s="206"/>
      <c r="C342" s="206"/>
      <c r="D342" s="206"/>
      <c r="E342" s="206"/>
    </row>
    <row r="343" spans="1:5" x14ac:dyDescent="0.2">
      <c r="A343" s="206"/>
      <c r="B343" s="206"/>
      <c r="C343" s="206"/>
      <c r="D343" s="206"/>
      <c r="E343" s="206"/>
    </row>
    <row r="344" spans="1:5" x14ac:dyDescent="0.2">
      <c r="A344" s="206"/>
      <c r="B344" s="206"/>
      <c r="C344" s="206"/>
      <c r="D344" s="206"/>
      <c r="E344" s="206"/>
    </row>
    <row r="345" spans="1:5" x14ac:dyDescent="0.2">
      <c r="A345" s="206"/>
      <c r="B345" s="206"/>
      <c r="C345" s="206"/>
      <c r="D345" s="206"/>
      <c r="E345" s="206"/>
    </row>
    <row r="346" spans="1:5" x14ac:dyDescent="0.2">
      <c r="A346" s="206"/>
      <c r="B346" s="206"/>
      <c r="C346" s="206"/>
      <c r="D346" s="206"/>
      <c r="E346" s="206"/>
    </row>
    <row r="347" spans="1:5" x14ac:dyDescent="0.2">
      <c r="A347" s="206"/>
      <c r="B347" s="206"/>
      <c r="C347" s="206"/>
      <c r="D347" s="206"/>
      <c r="E347" s="206"/>
    </row>
  </sheetData>
  <sheetProtection selectLockedCells="1"/>
  <mergeCells count="2">
    <mergeCell ref="A1:E1"/>
    <mergeCell ref="A3:E3"/>
  </mergeCells>
  <pageMargins left="0.70866141732283472" right="0.47244094488188981" top="0.9055118110236221" bottom="0.74803149606299213" header="0.27559055118110237" footer="0.31496062992125984"/>
  <pageSetup paperSize="9" orientation="portrait" r:id="rId1"/>
  <headerFooter>
    <oddHeader>&amp;LService
&amp;"Arial,Gras"Formation professionnelle&amp;R&amp;G</oddHeader>
    <oddFooter>&amp;CMandat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FFCC"/>
    <pageSetUpPr fitToPage="1"/>
  </sheetPr>
  <dimension ref="A1:E38"/>
  <sheetViews>
    <sheetView showGridLines="0" view="pageLayout" topLeftCell="A18" zoomScaleNormal="130" workbookViewId="0">
      <selection activeCell="E29" sqref="E29"/>
    </sheetView>
  </sheetViews>
  <sheetFormatPr baseColWidth="10" defaultColWidth="9.140625" defaultRowHeight="12.75" x14ac:dyDescent="0.2"/>
  <cols>
    <col min="1" max="1" width="15" customWidth="1"/>
    <col min="2" max="2" width="35.42578125" customWidth="1"/>
    <col min="3" max="3" width="35.7109375" customWidth="1"/>
    <col min="4" max="4" width="15.28515625" customWidth="1"/>
    <col min="5" max="5" width="28.7109375" customWidth="1"/>
  </cols>
  <sheetData>
    <row r="1" spans="1:5" ht="15" x14ac:dyDescent="0.2">
      <c r="A1" s="299" t="s">
        <v>31</v>
      </c>
      <c r="B1" s="299"/>
      <c r="C1" s="299"/>
      <c r="D1" s="299"/>
      <c r="E1" s="299"/>
    </row>
    <row r="2" spans="1:5" x14ac:dyDescent="0.2">
      <c r="A2" s="89"/>
      <c r="B2" s="90"/>
      <c r="C2" s="90"/>
      <c r="D2" s="90"/>
      <c r="E2" s="90"/>
    </row>
    <row r="3" spans="1:5" ht="24.95" customHeight="1" x14ac:dyDescent="0.35">
      <c r="A3" s="363" t="s">
        <v>252</v>
      </c>
      <c r="B3" s="363"/>
      <c r="C3" s="363"/>
      <c r="D3" s="363"/>
      <c r="E3" s="363"/>
    </row>
    <row r="4" spans="1:5" ht="3.75" customHeight="1" x14ac:dyDescent="0.2">
      <c r="B4" s="365"/>
      <c r="C4" s="366"/>
      <c r="D4" s="366"/>
      <c r="E4" s="366"/>
    </row>
    <row r="5" spans="1:5" ht="3.75" customHeight="1" x14ac:dyDescent="0.2">
      <c r="C5" s="13"/>
      <c r="D5" s="13"/>
      <c r="E5" s="13"/>
    </row>
    <row r="6" spans="1:5" ht="20.100000000000001" customHeight="1" x14ac:dyDescent="0.2">
      <c r="A6" s="357" t="s">
        <v>16</v>
      </c>
      <c r="B6" s="358"/>
      <c r="C6" s="43">
        <f>'Fiche candidat'!B4</f>
        <v>0</v>
      </c>
      <c r="D6" s="52" t="s">
        <v>14</v>
      </c>
      <c r="E6" s="9">
        <f>'Fiche candidat'!B3</f>
        <v>0</v>
      </c>
    </row>
    <row r="7" spans="1:5" ht="20.100000000000001" customHeight="1" x14ac:dyDescent="0.2">
      <c r="A7" s="359" t="s">
        <v>17</v>
      </c>
      <c r="B7" s="360"/>
      <c r="C7" s="41">
        <f>'Fiche candidat'!B5</f>
        <v>0</v>
      </c>
      <c r="D7" s="53" t="s">
        <v>39</v>
      </c>
      <c r="E7" s="5">
        <f>'Fiche candidat'!B7</f>
        <v>0</v>
      </c>
    </row>
    <row r="8" spans="1:5" ht="20.100000000000001" customHeight="1" x14ac:dyDescent="0.2">
      <c r="A8" s="359" t="s">
        <v>260</v>
      </c>
      <c r="B8" s="360"/>
      <c r="C8" s="42">
        <f>'Fiche candidat'!B10</f>
        <v>0</v>
      </c>
      <c r="D8" s="54" t="s">
        <v>19</v>
      </c>
      <c r="E8" s="63">
        <f>'Fiche candidat'!B8</f>
        <v>0</v>
      </c>
    </row>
    <row r="9" spans="1:5" ht="20.100000000000001" customHeight="1" x14ac:dyDescent="0.2">
      <c r="A9" s="361" t="s">
        <v>40</v>
      </c>
      <c r="B9" s="362"/>
      <c r="C9" s="44">
        <f>'Fiche candidat'!B16</f>
        <v>0</v>
      </c>
      <c r="D9" s="364">
        <f>'Fiche candidat'!B19</f>
        <v>0</v>
      </c>
      <c r="E9" s="364"/>
    </row>
    <row r="10" spans="1:5" ht="5.25" customHeight="1" x14ac:dyDescent="0.2"/>
    <row r="11" spans="1:5" ht="21.75" customHeight="1" x14ac:dyDescent="0.2">
      <c r="A11" s="355" t="s">
        <v>41</v>
      </c>
      <c r="B11" s="356"/>
      <c r="C11" s="356"/>
      <c r="D11" s="91" t="s">
        <v>42</v>
      </c>
      <c r="E11" s="92" t="s">
        <v>43</v>
      </c>
    </row>
    <row r="12" spans="1:5" ht="45" customHeight="1" x14ac:dyDescent="0.2">
      <c r="A12" s="367" t="s">
        <v>44</v>
      </c>
      <c r="B12" s="368"/>
      <c r="C12" s="368"/>
      <c r="D12" s="276"/>
      <c r="E12" s="277"/>
    </row>
    <row r="13" spans="1:5" ht="45" customHeight="1" x14ac:dyDescent="0.2">
      <c r="A13" s="369" t="s">
        <v>45</v>
      </c>
      <c r="B13" s="370"/>
      <c r="C13" s="370"/>
      <c r="D13" s="286"/>
      <c r="E13" s="287"/>
    </row>
    <row r="14" spans="1:5" ht="45" customHeight="1" x14ac:dyDescent="0.2">
      <c r="A14" s="371" t="s">
        <v>46</v>
      </c>
      <c r="B14" s="372"/>
      <c r="C14" s="372"/>
      <c r="D14" s="288"/>
      <c r="E14" s="289"/>
    </row>
    <row r="15" spans="1:5" ht="45" customHeight="1" x14ac:dyDescent="0.2">
      <c r="A15" s="369" t="s">
        <v>47</v>
      </c>
      <c r="B15" s="370"/>
      <c r="C15" s="370"/>
      <c r="D15" s="286"/>
      <c r="E15" s="287"/>
    </row>
    <row r="16" spans="1:5" ht="45" customHeight="1" x14ac:dyDescent="0.2">
      <c r="A16" s="371" t="s">
        <v>48</v>
      </c>
      <c r="B16" s="372"/>
      <c r="C16" s="372"/>
      <c r="D16" s="288"/>
      <c r="E16" s="289"/>
    </row>
    <row r="17" spans="1:5" ht="45" customHeight="1" x14ac:dyDescent="0.2">
      <c r="A17" s="369" t="s">
        <v>49</v>
      </c>
      <c r="B17" s="370"/>
      <c r="C17" s="370"/>
      <c r="D17" s="286"/>
      <c r="E17" s="287"/>
    </row>
    <row r="18" spans="1:5" ht="45" customHeight="1" x14ac:dyDescent="0.2">
      <c r="A18" s="376" t="s">
        <v>50</v>
      </c>
      <c r="B18" s="377"/>
      <c r="C18" s="377"/>
      <c r="D18" s="290"/>
      <c r="E18" s="291"/>
    </row>
    <row r="19" spans="1:5" ht="8.25" customHeight="1" x14ac:dyDescent="0.2">
      <c r="E19" s="88"/>
    </row>
    <row r="20" spans="1:5" ht="15" x14ac:dyDescent="0.2">
      <c r="A20" s="378" t="s">
        <v>51</v>
      </c>
      <c r="B20" s="379"/>
      <c r="C20" s="379"/>
      <c r="D20" s="379"/>
      <c r="E20" s="380"/>
    </row>
    <row r="21" spans="1:5" ht="123.75" customHeight="1" x14ac:dyDescent="0.2">
      <c r="A21" s="373"/>
      <c r="B21" s="374"/>
      <c r="C21" s="374"/>
      <c r="D21" s="374"/>
      <c r="E21" s="375"/>
    </row>
    <row r="22" spans="1:5" ht="12.75" customHeight="1" x14ac:dyDescent="0.2"/>
    <row r="23" spans="1:5" s="2" customFormat="1" ht="14.25" customHeight="1" x14ac:dyDescent="0.2">
      <c r="A23" s="12"/>
      <c r="B23" s="251"/>
      <c r="C23" s="15"/>
      <c r="D23" s="354"/>
      <c r="E23" s="354"/>
    </row>
    <row r="24" spans="1:5" s="2" customFormat="1" ht="24" customHeight="1" x14ac:dyDescent="0.2">
      <c r="A24" s="12" t="s">
        <v>249</v>
      </c>
      <c r="B24" s="12"/>
      <c r="C24" s="12"/>
      <c r="D24" s="15" t="s">
        <v>15</v>
      </c>
      <c r="E24" s="55"/>
    </row>
    <row r="25" spans="1:5" s="2" customFormat="1" ht="18.75" customHeight="1" x14ac:dyDescent="0.2">
      <c r="A25" s="249">
        <f>'Fiche candidat'!B16</f>
        <v>0</v>
      </c>
      <c r="B25" s="12"/>
      <c r="C25" s="12"/>
      <c r="D25" s="15"/>
      <c r="E25" s="250"/>
    </row>
    <row r="26" spans="1:5" s="2" customFormat="1" ht="24" customHeight="1" x14ac:dyDescent="0.2">
      <c r="A26" s="12" t="s">
        <v>253</v>
      </c>
      <c r="B26" s="12"/>
      <c r="C26" s="12"/>
      <c r="D26" s="15" t="s">
        <v>15</v>
      </c>
      <c r="E26" s="55"/>
    </row>
    <row r="27" spans="1:5" s="2" customFormat="1" ht="18.75" customHeight="1" x14ac:dyDescent="0.2">
      <c r="A27" s="249">
        <f>'Fiche candidat'!B19</f>
        <v>0</v>
      </c>
      <c r="B27" s="12"/>
      <c r="C27" s="12"/>
      <c r="D27" s="15"/>
      <c r="E27" s="250"/>
    </row>
    <row r="28" spans="1:5" x14ac:dyDescent="0.2">
      <c r="A28" s="252"/>
    </row>
    <row r="29" spans="1:5" ht="15" x14ac:dyDescent="0.2">
      <c r="A29" s="12" t="s">
        <v>254</v>
      </c>
      <c r="B29" s="12"/>
      <c r="D29" s="15" t="s">
        <v>15</v>
      </c>
      <c r="E29" s="55"/>
    </row>
    <row r="30" spans="1:5" s="2" customFormat="1" ht="18.75" customHeight="1" x14ac:dyDescent="0.2">
      <c r="A30" s="249">
        <f>'Fiche candidat'!B22</f>
        <v>0</v>
      </c>
      <c r="B30" s="12"/>
      <c r="C30" s="12"/>
      <c r="D30" s="15"/>
      <c r="E30" s="250"/>
    </row>
    <row r="37" spans="1:2" x14ac:dyDescent="0.2">
      <c r="A37" s="32"/>
    </row>
    <row r="38" spans="1:2" x14ac:dyDescent="0.2">
      <c r="B38" s="32"/>
    </row>
  </sheetData>
  <sheetProtection algorithmName="SHA-512" hashValue="TZH+eiRC4qG282dQTG/DbyvVxA8GZaRgW61/K1M8+NR4AxiPFgx6z4KAWw8EDPmFQ1yVz6y9iPoKfG36HAGIkQ==" saltValue="sQTjkIW6j0qM4fO3Lh0LGA==" spinCount="100000" sheet="1" selectLockedCells="1"/>
  <mergeCells count="19">
    <mergeCell ref="A21:E21"/>
    <mergeCell ref="A18:C18"/>
    <mergeCell ref="A20:E20"/>
    <mergeCell ref="D23:E23"/>
    <mergeCell ref="A1:E1"/>
    <mergeCell ref="A11:C11"/>
    <mergeCell ref="A6:B6"/>
    <mergeCell ref="A7:B7"/>
    <mergeCell ref="A8:B8"/>
    <mergeCell ref="A9:B9"/>
    <mergeCell ref="A3:E3"/>
    <mergeCell ref="D9:E9"/>
    <mergeCell ref="B4:E4"/>
    <mergeCell ref="A12:C12"/>
    <mergeCell ref="A13:C13"/>
    <mergeCell ref="A14:C14"/>
    <mergeCell ref="A15:C15"/>
    <mergeCell ref="A16:C16"/>
    <mergeCell ref="A17:C17"/>
  </mergeCells>
  <phoneticPr fontId="6" type="noConversion"/>
  <printOptions horizontalCentered="1"/>
  <pageMargins left="0.70866141732283472" right="0.47244094488188981" top="0.9055118110236221" bottom="0.74803149606299213" header="0.31496062992125984" footer="0.31496062992125984"/>
  <pageSetup paperSize="9" scale="70" orientation="portrait" r:id="rId1"/>
  <headerFooter scaleWithDoc="0">
    <oddHeader>&amp;LService
&amp;"Arial,Gras"Formation professionnelle&amp;R&amp;G</oddHeader>
    <oddFooter>&amp;CPlanification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5" name="Check Box 63">
              <controlPr defaultSize="0" autoFill="0" autoLine="0" autoPict="0">
                <anchor moveWithCells="1">
                  <from>
                    <xdr:col>3</xdr:col>
                    <xdr:colOff>428625</xdr:colOff>
                    <xdr:row>11</xdr:row>
                    <xdr:rowOff>171450</xdr:rowOff>
                  </from>
                  <to>
                    <xdr:col>3</xdr:col>
                    <xdr:colOff>647700</xdr:colOff>
                    <xdr:row>11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" name="Check Box 64">
              <controlPr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171450</xdr:rowOff>
                  </from>
                  <to>
                    <xdr:col>4</xdr:col>
                    <xdr:colOff>628650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" name="Check Box 65">
              <controlPr defaultSize="0" autoFill="0" autoLine="0" autoPict="0">
                <anchor moveWithCells="1">
                  <from>
                    <xdr:col>3</xdr:col>
                    <xdr:colOff>419100</xdr:colOff>
                    <xdr:row>12</xdr:row>
                    <xdr:rowOff>152400</xdr:rowOff>
                  </from>
                  <to>
                    <xdr:col>3</xdr:col>
                    <xdr:colOff>638175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8" name="Check Box 66">
              <controlPr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161925</xdr:rowOff>
                  </from>
                  <to>
                    <xdr:col>4</xdr:col>
                    <xdr:colOff>619125</xdr:colOff>
                    <xdr:row>12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9" name="Check Box 67">
              <controlPr defaultSize="0" autoFill="0" autoLine="0" autoPict="0">
                <anchor moveWithCells="1">
                  <from>
                    <xdr:col>3</xdr:col>
                    <xdr:colOff>409575</xdr:colOff>
                    <xdr:row>13</xdr:row>
                    <xdr:rowOff>142875</xdr:rowOff>
                  </from>
                  <to>
                    <xdr:col>3</xdr:col>
                    <xdr:colOff>628650</xdr:colOff>
                    <xdr:row>13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0" name="Check Box 68">
              <controlPr defaultSize="0" autoFill="0" autoLine="0" autoPict="0">
                <anchor moveWithCells="1">
                  <from>
                    <xdr:col>4</xdr:col>
                    <xdr:colOff>390525</xdr:colOff>
                    <xdr:row>13</xdr:row>
                    <xdr:rowOff>152400</xdr:rowOff>
                  </from>
                  <to>
                    <xdr:col>4</xdr:col>
                    <xdr:colOff>609600</xdr:colOff>
                    <xdr:row>13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1" name="Check Box 71">
              <controlPr defaultSize="0" autoFill="0" autoLine="0" autoPict="0">
                <anchor moveWithCells="1">
                  <from>
                    <xdr:col>3</xdr:col>
                    <xdr:colOff>400050</xdr:colOff>
                    <xdr:row>14</xdr:row>
                    <xdr:rowOff>152400</xdr:rowOff>
                  </from>
                  <to>
                    <xdr:col>3</xdr:col>
                    <xdr:colOff>628650</xdr:colOff>
                    <xdr:row>14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2" name="Check Box 72">
              <controlPr defaultSize="0" autoFill="0" autoLine="0" autoPict="0">
                <anchor moveWithCells="1">
                  <from>
                    <xdr:col>4</xdr:col>
                    <xdr:colOff>381000</xdr:colOff>
                    <xdr:row>14</xdr:row>
                    <xdr:rowOff>161925</xdr:rowOff>
                  </from>
                  <to>
                    <xdr:col>4</xdr:col>
                    <xdr:colOff>600075</xdr:colOff>
                    <xdr:row>14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3" name="Check Box 73">
              <controlPr defaultSize="0" autoFill="0" autoLine="0" autoPict="0">
                <anchor moveWithCells="1">
                  <from>
                    <xdr:col>3</xdr:col>
                    <xdr:colOff>390525</xdr:colOff>
                    <xdr:row>15</xdr:row>
                    <xdr:rowOff>123825</xdr:rowOff>
                  </from>
                  <to>
                    <xdr:col>3</xdr:col>
                    <xdr:colOff>609600</xdr:colOff>
                    <xdr:row>15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4" name="Check Box 74">
              <controlPr defaultSize="0" autoFill="0" autoLine="0" autoPict="0">
                <anchor moveWithCells="1">
                  <from>
                    <xdr:col>4</xdr:col>
                    <xdr:colOff>361950</xdr:colOff>
                    <xdr:row>15</xdr:row>
                    <xdr:rowOff>133350</xdr:rowOff>
                  </from>
                  <to>
                    <xdr:col>4</xdr:col>
                    <xdr:colOff>590550</xdr:colOff>
                    <xdr:row>15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5" name="Check Box 75">
              <controlPr defaultSize="0" autoFill="0" autoLine="0" autoPict="0">
                <anchor moveWithCells="1">
                  <from>
                    <xdr:col>3</xdr:col>
                    <xdr:colOff>381000</xdr:colOff>
                    <xdr:row>16</xdr:row>
                    <xdr:rowOff>152400</xdr:rowOff>
                  </from>
                  <to>
                    <xdr:col>3</xdr:col>
                    <xdr:colOff>600075</xdr:colOff>
                    <xdr:row>16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6" name="Check Box 76">
              <controlPr defaultSize="0" autoFill="0" autoLine="0" autoPict="0">
                <anchor moveWithCells="1">
                  <from>
                    <xdr:col>4</xdr:col>
                    <xdr:colOff>361950</xdr:colOff>
                    <xdr:row>16</xdr:row>
                    <xdr:rowOff>161925</xdr:rowOff>
                  </from>
                  <to>
                    <xdr:col>4</xdr:col>
                    <xdr:colOff>581025</xdr:colOff>
                    <xdr:row>16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7" name="Check Box 77">
              <controlPr defaultSize="0" autoFill="0" autoLine="0" autoPict="0">
                <anchor moveWithCells="1">
                  <from>
                    <xdr:col>3</xdr:col>
                    <xdr:colOff>371475</xdr:colOff>
                    <xdr:row>17</xdr:row>
                    <xdr:rowOff>114300</xdr:rowOff>
                  </from>
                  <to>
                    <xdr:col>3</xdr:col>
                    <xdr:colOff>590550</xdr:colOff>
                    <xdr:row>17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18" name="Check Box 78">
              <controlPr defaultSize="0" autoFill="0" autoLine="0" autoPict="0">
                <anchor moveWithCells="1">
                  <from>
                    <xdr:col>4</xdr:col>
                    <xdr:colOff>352425</xdr:colOff>
                    <xdr:row>17</xdr:row>
                    <xdr:rowOff>123825</xdr:rowOff>
                  </from>
                  <to>
                    <xdr:col>4</xdr:col>
                    <xdr:colOff>571500</xdr:colOff>
                    <xdr:row>17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99FF"/>
    <pageSetUpPr fitToPage="1"/>
  </sheetPr>
  <dimension ref="A1:H58"/>
  <sheetViews>
    <sheetView showGridLines="0" view="pageLayout" zoomScale="90" zoomScaleNormal="85" zoomScalePageLayoutView="90" workbookViewId="0">
      <selection activeCell="D31" sqref="D31:E31"/>
    </sheetView>
  </sheetViews>
  <sheetFormatPr baseColWidth="10" defaultColWidth="11.42578125" defaultRowHeight="15" x14ac:dyDescent="0.2"/>
  <cols>
    <col min="1" max="1" width="5.140625" style="84" bestFit="1" customWidth="1"/>
    <col min="2" max="2" width="25.28515625" style="1" customWidth="1"/>
    <col min="3" max="3" width="42.42578125" style="1" customWidth="1"/>
    <col min="4" max="4" width="38.7109375" style="1" customWidth="1"/>
    <col min="5" max="5" width="19" style="1" customWidth="1"/>
    <col min="6" max="6" width="11.42578125" style="48" customWidth="1"/>
    <col min="7" max="7" width="12.7109375" style="48" customWidth="1"/>
    <col min="8" max="8" width="11.42578125" style="48"/>
    <col min="9" max="16384" width="11.42578125" style="1"/>
  </cols>
  <sheetData>
    <row r="1" spans="1:8" x14ac:dyDescent="0.2">
      <c r="A1" s="383" t="s">
        <v>53</v>
      </c>
      <c r="B1" s="383"/>
      <c r="C1" s="383"/>
      <c r="D1" s="383"/>
      <c r="E1" s="93"/>
    </row>
    <row r="2" spans="1:8" x14ac:dyDescent="0.2">
      <c r="A2" s="93"/>
      <c r="B2" s="93"/>
      <c r="C2" s="93"/>
      <c r="D2" s="93"/>
      <c r="E2" s="93"/>
    </row>
    <row r="3" spans="1:8" ht="30" customHeight="1" x14ac:dyDescent="0.2">
      <c r="A3" s="396" t="s">
        <v>54</v>
      </c>
      <c r="B3" s="397"/>
      <c r="C3" s="397"/>
      <c r="D3" s="397"/>
      <c r="E3" s="397"/>
      <c r="F3" s="397"/>
      <c r="G3" s="397"/>
      <c r="H3" s="398"/>
    </row>
    <row r="4" spans="1:8" ht="12" customHeight="1" x14ac:dyDescent="0.2">
      <c r="A4" s="47"/>
      <c r="B4" s="47"/>
      <c r="C4" s="47"/>
      <c r="D4" s="48"/>
      <c r="E4" s="48"/>
      <c r="H4" s="47"/>
    </row>
    <row r="5" spans="1:8" ht="23.25" customHeight="1" x14ac:dyDescent="0.2">
      <c r="A5" s="402" t="s">
        <v>16</v>
      </c>
      <c r="B5" s="403"/>
      <c r="C5" s="408">
        <f>'Fiche candidat'!B4</f>
        <v>0</v>
      </c>
      <c r="D5" s="409"/>
      <c r="E5" s="24" t="s">
        <v>14</v>
      </c>
      <c r="F5" s="418">
        <f>'Fiche candidat'!B3</f>
        <v>0</v>
      </c>
      <c r="G5" s="419"/>
      <c r="H5" s="409"/>
    </row>
    <row r="6" spans="1:8" ht="23.25" customHeight="1" x14ac:dyDescent="0.2">
      <c r="A6" s="404" t="s">
        <v>17</v>
      </c>
      <c r="B6" s="405"/>
      <c r="C6" s="400">
        <f>'Fiche candidat'!B5</f>
        <v>0</v>
      </c>
      <c r="D6" s="401"/>
      <c r="E6" s="25" t="s">
        <v>39</v>
      </c>
      <c r="F6" s="420">
        <f>'Fiche candidat'!B7</f>
        <v>0</v>
      </c>
      <c r="G6" s="421">
        <f>'Fiche candidat'!C7</f>
        <v>0</v>
      </c>
      <c r="H6" s="422"/>
    </row>
    <row r="7" spans="1:8" ht="23.25" customHeight="1" x14ac:dyDescent="0.2">
      <c r="A7" s="404" t="s">
        <v>260</v>
      </c>
      <c r="B7" s="405"/>
      <c r="C7" s="400">
        <f>'Fiche candidat'!B10</f>
        <v>0</v>
      </c>
      <c r="D7" s="401"/>
      <c r="E7" s="26" t="s">
        <v>19</v>
      </c>
      <c r="F7" s="420">
        <f>'Fiche candidat'!B8</f>
        <v>0</v>
      </c>
      <c r="G7" s="421">
        <f>'Fiche candidat'!C8</f>
        <v>0</v>
      </c>
      <c r="H7" s="422"/>
    </row>
    <row r="8" spans="1:8" ht="23.25" customHeight="1" x14ac:dyDescent="0.2">
      <c r="A8" s="404" t="s">
        <v>40</v>
      </c>
      <c r="B8" s="405"/>
      <c r="C8" s="400">
        <f>'Fiche candidat'!B16</f>
        <v>0</v>
      </c>
      <c r="D8" s="401"/>
      <c r="E8" s="400"/>
      <c r="F8" s="414"/>
      <c r="G8" s="414"/>
      <c r="H8" s="401"/>
    </row>
    <row r="9" spans="1:8" ht="23.25" customHeight="1" x14ac:dyDescent="0.2">
      <c r="A9" s="406"/>
      <c r="B9" s="407"/>
      <c r="C9" s="410">
        <f>'Fiche candidat'!B19</f>
        <v>0</v>
      </c>
      <c r="D9" s="411"/>
      <c r="E9" s="415"/>
      <c r="F9" s="416"/>
      <c r="G9" s="416"/>
      <c r="H9" s="417"/>
    </row>
    <row r="10" spans="1:8" ht="12" customHeight="1" x14ac:dyDescent="0.2">
      <c r="A10" s="47"/>
      <c r="B10" s="60"/>
      <c r="C10" s="60"/>
      <c r="D10" s="48"/>
      <c r="E10" s="48"/>
      <c r="H10" s="47"/>
    </row>
    <row r="11" spans="1:8" ht="52.5" customHeight="1" x14ac:dyDescent="0.2">
      <c r="A11" s="399" t="s">
        <v>55</v>
      </c>
      <c r="B11" s="399"/>
      <c r="C11" s="399"/>
      <c r="D11" s="399"/>
      <c r="E11" s="399"/>
      <c r="F11" s="399"/>
      <c r="G11" s="399"/>
      <c r="H11" s="399"/>
    </row>
    <row r="12" spans="1:8" ht="11.25" customHeight="1" x14ac:dyDescent="0.2">
      <c r="A12" s="33"/>
      <c r="B12" s="145"/>
      <c r="C12" s="145"/>
      <c r="D12" s="34"/>
      <c r="E12" s="34"/>
      <c r="F12" s="146"/>
      <c r="G12" s="146"/>
      <c r="H12" s="146"/>
    </row>
    <row r="13" spans="1:8" ht="18" customHeight="1" x14ac:dyDescent="0.2">
      <c r="A13" s="393" t="s">
        <v>56</v>
      </c>
      <c r="B13" s="394"/>
      <c r="C13" s="394"/>
      <c r="D13" s="394"/>
      <c r="E13" s="394"/>
      <c r="F13" s="394"/>
      <c r="G13" s="394"/>
      <c r="H13" s="395"/>
    </row>
    <row r="14" spans="1:8" ht="21" customHeight="1" x14ac:dyDescent="0.2">
      <c r="A14" s="149">
        <f>COUNTA(A15:A28)</f>
        <v>0</v>
      </c>
      <c r="B14" s="389" t="s">
        <v>57</v>
      </c>
      <c r="C14" s="390"/>
      <c r="D14" s="412" t="s">
        <v>58</v>
      </c>
      <c r="E14" s="413"/>
      <c r="F14" s="151" t="s">
        <v>59</v>
      </c>
      <c r="G14" s="151" t="s">
        <v>60</v>
      </c>
      <c r="H14" s="151" t="s">
        <v>61</v>
      </c>
    </row>
    <row r="15" spans="1:8" ht="24" customHeight="1" x14ac:dyDescent="0.2">
      <c r="A15" s="14"/>
      <c r="B15" s="387" t="s">
        <v>62</v>
      </c>
      <c r="C15" s="388"/>
      <c r="D15" s="381"/>
      <c r="E15" s="382"/>
      <c r="F15" s="39"/>
      <c r="G15" s="39"/>
      <c r="H15" s="39"/>
    </row>
    <row r="16" spans="1:8" ht="32.25" customHeight="1" x14ac:dyDescent="0.2">
      <c r="A16" s="14"/>
      <c r="B16" s="387" t="s">
        <v>63</v>
      </c>
      <c r="C16" s="388"/>
      <c r="D16" s="381"/>
      <c r="E16" s="382"/>
      <c r="F16" s="39"/>
      <c r="G16" s="39"/>
      <c r="H16" s="39"/>
    </row>
    <row r="17" spans="1:8" ht="24" customHeight="1" x14ac:dyDescent="0.2">
      <c r="A17" s="14"/>
      <c r="B17" s="387" t="s">
        <v>64</v>
      </c>
      <c r="C17" s="388"/>
      <c r="D17" s="381"/>
      <c r="E17" s="382"/>
      <c r="F17" s="39"/>
      <c r="G17" s="39"/>
      <c r="H17" s="39"/>
    </row>
    <row r="18" spans="1:8" ht="32.25" customHeight="1" x14ac:dyDescent="0.2">
      <c r="A18" s="14"/>
      <c r="B18" s="387" t="s">
        <v>171</v>
      </c>
      <c r="C18" s="388"/>
      <c r="D18" s="381"/>
      <c r="E18" s="382"/>
      <c r="F18" s="39"/>
      <c r="G18" s="39"/>
      <c r="H18" s="39"/>
    </row>
    <row r="19" spans="1:8" ht="32.25" customHeight="1" x14ac:dyDescent="0.2">
      <c r="A19" s="14"/>
      <c r="B19" s="385" t="s">
        <v>178</v>
      </c>
      <c r="C19" s="386"/>
      <c r="D19" s="381"/>
      <c r="E19" s="382"/>
      <c r="F19" s="39"/>
      <c r="G19" s="39"/>
      <c r="H19" s="39"/>
    </row>
    <row r="20" spans="1:8" ht="38.25" customHeight="1" x14ac:dyDescent="0.2">
      <c r="A20" s="14"/>
      <c r="B20" s="387" t="s">
        <v>172</v>
      </c>
      <c r="C20" s="388"/>
      <c r="D20" s="381"/>
      <c r="E20" s="382"/>
      <c r="F20" s="293"/>
      <c r="G20" s="39"/>
      <c r="H20" s="39"/>
    </row>
    <row r="21" spans="1:8" ht="24" customHeight="1" x14ac:dyDescent="0.2">
      <c r="A21" s="14"/>
      <c r="B21" s="387" t="s">
        <v>170</v>
      </c>
      <c r="C21" s="388"/>
      <c r="D21" s="381"/>
      <c r="E21" s="382"/>
      <c r="F21" s="39"/>
      <c r="G21" s="39"/>
      <c r="H21" s="39"/>
    </row>
    <row r="22" spans="1:8" ht="32.25" customHeight="1" x14ac:dyDescent="0.2">
      <c r="A22" s="14"/>
      <c r="B22" s="387" t="s">
        <v>65</v>
      </c>
      <c r="C22" s="388"/>
      <c r="D22" s="381"/>
      <c r="E22" s="382"/>
      <c r="F22" s="39"/>
      <c r="G22" s="39"/>
      <c r="H22" s="39"/>
    </row>
    <row r="23" spans="1:8" ht="24" customHeight="1" x14ac:dyDescent="0.2">
      <c r="A23" s="14"/>
      <c r="B23" s="387" t="s">
        <v>66</v>
      </c>
      <c r="C23" s="388"/>
      <c r="D23" s="381"/>
      <c r="E23" s="382"/>
      <c r="F23" s="39"/>
      <c r="G23" s="39"/>
      <c r="H23" s="39"/>
    </row>
    <row r="24" spans="1:8" ht="34.5" customHeight="1" x14ac:dyDescent="0.2">
      <c r="A24" s="14"/>
      <c r="B24" s="387" t="s">
        <v>67</v>
      </c>
      <c r="C24" s="388"/>
      <c r="D24" s="381"/>
      <c r="E24" s="382"/>
      <c r="F24" s="39"/>
      <c r="G24" s="39"/>
      <c r="H24" s="39"/>
    </row>
    <row r="25" spans="1:8" ht="24" customHeight="1" x14ac:dyDescent="0.2">
      <c r="A25" s="14"/>
      <c r="B25" s="385" t="s">
        <v>176</v>
      </c>
      <c r="C25" s="386"/>
      <c r="D25" s="381"/>
      <c r="E25" s="382"/>
      <c r="F25" s="39"/>
      <c r="G25" s="39"/>
      <c r="H25" s="39"/>
    </row>
    <row r="26" spans="1:8" ht="33" customHeight="1" x14ac:dyDescent="0.2">
      <c r="A26" s="35"/>
      <c r="B26" s="387" t="s">
        <v>177</v>
      </c>
      <c r="C26" s="388"/>
      <c r="D26" s="381"/>
      <c r="E26" s="382"/>
      <c r="F26" s="39"/>
      <c r="G26" s="39"/>
      <c r="H26" s="39"/>
    </row>
    <row r="27" spans="1:8" ht="33" customHeight="1" x14ac:dyDescent="0.2">
      <c r="A27" s="35"/>
      <c r="B27" s="387" t="s">
        <v>179</v>
      </c>
      <c r="C27" s="388"/>
      <c r="D27" s="381"/>
      <c r="E27" s="382"/>
      <c r="F27" s="39"/>
      <c r="G27" s="39"/>
      <c r="H27" s="39"/>
    </row>
    <row r="28" spans="1:8" ht="33.75" customHeight="1" x14ac:dyDescent="0.2">
      <c r="A28" s="4"/>
      <c r="B28" s="387" t="s">
        <v>68</v>
      </c>
      <c r="C28" s="388"/>
      <c r="D28" s="381"/>
      <c r="E28" s="382"/>
      <c r="F28" s="39"/>
      <c r="G28" s="39"/>
      <c r="H28" s="39"/>
    </row>
    <row r="29" spans="1:8" ht="15.75" customHeight="1" x14ac:dyDescent="0.2">
      <c r="A29" s="393" t="s">
        <v>69</v>
      </c>
      <c r="B29" s="394"/>
      <c r="C29" s="394"/>
      <c r="D29" s="394"/>
      <c r="E29" s="394"/>
      <c r="F29" s="394"/>
      <c r="G29" s="394"/>
      <c r="H29" s="395"/>
    </row>
    <row r="30" spans="1:8" ht="19.5" customHeight="1" x14ac:dyDescent="0.2">
      <c r="A30" s="149">
        <f>COUNTA(A31:A36)</f>
        <v>0</v>
      </c>
      <c r="B30" s="389" t="s">
        <v>57</v>
      </c>
      <c r="C30" s="390"/>
      <c r="D30" s="412" t="s">
        <v>58</v>
      </c>
      <c r="E30" s="413"/>
      <c r="F30" s="151" t="s">
        <v>59</v>
      </c>
      <c r="G30" s="151" t="s">
        <v>60</v>
      </c>
      <c r="H30" s="151" t="s">
        <v>61</v>
      </c>
    </row>
    <row r="31" spans="1:8" ht="34.5" customHeight="1" x14ac:dyDescent="0.2">
      <c r="A31" s="4"/>
      <c r="B31" s="387" t="s">
        <v>70</v>
      </c>
      <c r="C31" s="388"/>
      <c r="D31" s="381"/>
      <c r="E31" s="382"/>
      <c r="F31" s="39"/>
      <c r="G31" s="39"/>
      <c r="H31" s="39"/>
    </row>
    <row r="32" spans="1:8" ht="23.25" customHeight="1" x14ac:dyDescent="0.2">
      <c r="A32" s="4"/>
      <c r="B32" s="387" t="s">
        <v>180</v>
      </c>
      <c r="C32" s="388"/>
      <c r="D32" s="381"/>
      <c r="E32" s="382"/>
      <c r="F32" s="39"/>
      <c r="G32" s="39"/>
      <c r="H32" s="39"/>
    </row>
    <row r="33" spans="1:8" ht="23.25" customHeight="1" x14ac:dyDescent="0.2">
      <c r="A33" s="4"/>
      <c r="B33" s="387" t="s">
        <v>175</v>
      </c>
      <c r="C33" s="388"/>
      <c r="D33" s="381"/>
      <c r="E33" s="382"/>
      <c r="F33" s="39"/>
      <c r="G33" s="39"/>
      <c r="H33" s="39"/>
    </row>
    <row r="34" spans="1:8" ht="31.5" customHeight="1" x14ac:dyDescent="0.2">
      <c r="A34" s="4"/>
      <c r="B34" s="387" t="s">
        <v>173</v>
      </c>
      <c r="C34" s="388"/>
      <c r="D34" s="381"/>
      <c r="E34" s="382"/>
      <c r="F34" s="39"/>
      <c r="G34" s="39"/>
      <c r="H34" s="39"/>
    </row>
    <row r="35" spans="1:8" ht="37.15" customHeight="1" x14ac:dyDescent="0.2">
      <c r="A35" s="4"/>
      <c r="B35" s="387" t="s">
        <v>174</v>
      </c>
      <c r="C35" s="388"/>
      <c r="D35" s="381"/>
      <c r="E35" s="382"/>
      <c r="F35" s="39"/>
      <c r="G35" s="39"/>
      <c r="H35" s="39"/>
    </row>
    <row r="36" spans="1:8" ht="23.25" customHeight="1" x14ac:dyDescent="0.2">
      <c r="A36" s="4"/>
      <c r="B36" s="387" t="s">
        <v>182</v>
      </c>
      <c r="C36" s="388"/>
      <c r="D36" s="381"/>
      <c r="E36" s="382"/>
      <c r="F36" s="39"/>
      <c r="G36" s="39"/>
      <c r="H36" s="39"/>
    </row>
    <row r="37" spans="1:8" ht="18" customHeight="1" x14ac:dyDescent="0.2">
      <c r="A37" s="393" t="s">
        <v>71</v>
      </c>
      <c r="B37" s="394"/>
      <c r="C37" s="394"/>
      <c r="D37" s="394"/>
      <c r="E37" s="394"/>
      <c r="F37" s="394"/>
      <c r="G37" s="394"/>
      <c r="H37" s="395"/>
    </row>
    <row r="38" spans="1:8" ht="22.5" customHeight="1" x14ac:dyDescent="0.2">
      <c r="A38" s="149">
        <f>COUNTA(A39:A50)</f>
        <v>0</v>
      </c>
      <c r="B38" s="389" t="s">
        <v>57</v>
      </c>
      <c r="C38" s="390"/>
      <c r="D38" s="412" t="s">
        <v>58</v>
      </c>
      <c r="E38" s="413"/>
      <c r="F38" s="151" t="s">
        <v>59</v>
      </c>
      <c r="G38" s="151" t="s">
        <v>60</v>
      </c>
      <c r="H38" s="151" t="s">
        <v>61</v>
      </c>
    </row>
    <row r="39" spans="1:8" ht="24" customHeight="1" x14ac:dyDescent="0.2">
      <c r="A39" s="14"/>
      <c r="B39" s="387" t="s">
        <v>72</v>
      </c>
      <c r="C39" s="388"/>
      <c r="D39" s="381"/>
      <c r="E39" s="382"/>
      <c r="F39" s="39"/>
      <c r="G39" s="39"/>
      <c r="H39" s="39"/>
    </row>
    <row r="40" spans="1:8" ht="24" customHeight="1" x14ac:dyDescent="0.2">
      <c r="A40" s="14"/>
      <c r="B40" s="387" t="s">
        <v>73</v>
      </c>
      <c r="C40" s="388"/>
      <c r="D40" s="381"/>
      <c r="E40" s="382"/>
      <c r="F40" s="39"/>
      <c r="G40" s="39"/>
      <c r="H40" s="39"/>
    </row>
    <row r="41" spans="1:8" ht="24" customHeight="1" x14ac:dyDescent="0.2">
      <c r="A41" s="14"/>
      <c r="B41" s="387" t="s">
        <v>74</v>
      </c>
      <c r="C41" s="388"/>
      <c r="D41" s="381"/>
      <c r="E41" s="382"/>
      <c r="F41" s="39"/>
      <c r="G41" s="39"/>
      <c r="H41" s="39"/>
    </row>
    <row r="42" spans="1:8" ht="24" customHeight="1" x14ac:dyDescent="0.2">
      <c r="A42" s="14"/>
      <c r="B42" s="387" t="s">
        <v>75</v>
      </c>
      <c r="C42" s="388"/>
      <c r="D42" s="381"/>
      <c r="E42" s="382"/>
      <c r="F42" s="39"/>
      <c r="G42" s="39"/>
      <c r="H42" s="39"/>
    </row>
    <row r="43" spans="1:8" ht="24" customHeight="1" x14ac:dyDescent="0.2">
      <c r="A43" s="14"/>
      <c r="B43" s="387" t="s">
        <v>76</v>
      </c>
      <c r="C43" s="388"/>
      <c r="D43" s="381"/>
      <c r="E43" s="382"/>
      <c r="F43" s="39"/>
      <c r="G43" s="39"/>
      <c r="H43" s="39"/>
    </row>
    <row r="44" spans="1:8" ht="24" customHeight="1" x14ac:dyDescent="0.2">
      <c r="A44" s="14"/>
      <c r="B44" s="387" t="s">
        <v>77</v>
      </c>
      <c r="C44" s="388"/>
      <c r="D44" s="381"/>
      <c r="E44" s="382"/>
      <c r="F44" s="39"/>
      <c r="G44" s="39"/>
      <c r="H44" s="39"/>
    </row>
    <row r="45" spans="1:8" ht="24" customHeight="1" x14ac:dyDescent="0.2">
      <c r="A45" s="14"/>
      <c r="B45" s="387" t="s">
        <v>181</v>
      </c>
      <c r="C45" s="388"/>
      <c r="D45" s="381"/>
      <c r="E45" s="382"/>
      <c r="F45" s="39"/>
      <c r="G45" s="39"/>
      <c r="H45" s="39"/>
    </row>
    <row r="46" spans="1:8" ht="24" customHeight="1" x14ac:dyDescent="0.2">
      <c r="A46" s="14"/>
      <c r="B46" s="387" t="s">
        <v>78</v>
      </c>
      <c r="C46" s="388"/>
      <c r="D46" s="381"/>
      <c r="E46" s="382"/>
      <c r="F46" s="39"/>
      <c r="G46" s="39"/>
      <c r="H46" s="39"/>
    </row>
    <row r="47" spans="1:8" ht="23.25" customHeight="1" x14ac:dyDescent="0.2">
      <c r="A47" s="4"/>
      <c r="B47" s="387" t="s">
        <v>79</v>
      </c>
      <c r="C47" s="388"/>
      <c r="D47" s="381"/>
      <c r="E47" s="382"/>
      <c r="F47" s="39"/>
      <c r="G47" s="39"/>
      <c r="H47" s="39"/>
    </row>
    <row r="48" spans="1:8" ht="33.75" customHeight="1" x14ac:dyDescent="0.2">
      <c r="A48" s="4"/>
      <c r="B48" s="387" t="s">
        <v>80</v>
      </c>
      <c r="C48" s="388"/>
      <c r="D48" s="381"/>
      <c r="E48" s="382"/>
      <c r="F48" s="39"/>
      <c r="G48" s="39"/>
      <c r="H48" s="39"/>
    </row>
    <row r="49" spans="1:8" ht="24.75" customHeight="1" x14ac:dyDescent="0.2">
      <c r="A49" s="4"/>
      <c r="B49" s="387" t="s">
        <v>81</v>
      </c>
      <c r="C49" s="388"/>
      <c r="D49" s="381"/>
      <c r="E49" s="382"/>
      <c r="F49" s="39"/>
      <c r="G49" s="39"/>
      <c r="H49" s="39"/>
    </row>
    <row r="50" spans="1:8" ht="35.25" customHeight="1" x14ac:dyDescent="0.2">
      <c r="A50" s="4"/>
      <c r="B50" s="387" t="s">
        <v>82</v>
      </c>
      <c r="C50" s="388"/>
      <c r="D50" s="381"/>
      <c r="E50" s="382"/>
      <c r="F50" s="39"/>
      <c r="G50" s="39"/>
      <c r="H50" s="39"/>
    </row>
    <row r="51" spans="1:8" ht="20.25" customHeight="1" x14ac:dyDescent="0.2">
      <c r="A51" s="148">
        <f>SUM(A38,A30,A14)</f>
        <v>0</v>
      </c>
      <c r="B51" s="391" t="s">
        <v>270</v>
      </c>
      <c r="C51" s="392"/>
      <c r="D51" s="423"/>
      <c r="E51" s="424"/>
      <c r="F51" s="40">
        <f>COUNTIF(F15:F50,"x")*2</f>
        <v>0</v>
      </c>
      <c r="G51" s="40">
        <f>COUNTIF(G15:G50,"x")</f>
        <v>0</v>
      </c>
      <c r="H51" s="40">
        <f>COUNTIF(H15:H50,"x")*0</f>
        <v>0</v>
      </c>
    </row>
    <row r="52" spans="1:8" ht="22.5" customHeight="1" x14ac:dyDescent="0.2">
      <c r="A52" s="40"/>
      <c r="B52" s="147" t="s">
        <v>83</v>
      </c>
      <c r="C52" s="147"/>
      <c r="D52" s="428"/>
      <c r="E52" s="429"/>
      <c r="F52" s="425">
        <f>SUM(F51:H51)</f>
        <v>0</v>
      </c>
      <c r="G52" s="426"/>
      <c r="H52" s="427"/>
    </row>
    <row r="53" spans="1:8" ht="22.5" customHeight="1" x14ac:dyDescent="0.2"/>
    <row r="54" spans="1:8" ht="27" customHeight="1" x14ac:dyDescent="0.2">
      <c r="A54" s="93" t="s">
        <v>256</v>
      </c>
      <c r="B54" s="93"/>
      <c r="C54" s="93"/>
      <c r="D54" s="383" t="s">
        <v>257</v>
      </c>
      <c r="E54" s="383"/>
      <c r="F54" s="383"/>
      <c r="G54" s="383"/>
      <c r="H54" s="383"/>
    </row>
    <row r="55" spans="1:8" ht="24" customHeight="1" x14ac:dyDescent="0.2">
      <c r="A55" s="384">
        <f>C7</f>
        <v>0</v>
      </c>
      <c r="B55" s="384"/>
      <c r="D55" s="253">
        <f>'Fiche candidat'!B4</f>
        <v>0</v>
      </c>
    </row>
    <row r="56" spans="1:8" x14ac:dyDescent="0.2">
      <c r="B56" s="87"/>
      <c r="C56" s="87"/>
      <c r="D56" s="87"/>
      <c r="E56" s="87"/>
      <c r="F56" s="84"/>
      <c r="G56" s="84"/>
      <c r="H56" s="84"/>
    </row>
    <row r="57" spans="1:8" ht="27" customHeight="1" x14ac:dyDescent="0.2">
      <c r="A57" s="93" t="s">
        <v>258</v>
      </c>
      <c r="B57" s="93"/>
      <c r="C57" s="93"/>
      <c r="D57" s="383" t="s">
        <v>259</v>
      </c>
      <c r="E57" s="383"/>
      <c r="F57" s="383"/>
      <c r="G57" s="383"/>
      <c r="H57" s="383"/>
    </row>
    <row r="58" spans="1:8" ht="24" customHeight="1" x14ac:dyDescent="0.2">
      <c r="A58" s="384">
        <f>C8</f>
        <v>0</v>
      </c>
      <c r="B58" s="384"/>
      <c r="D58" s="253">
        <f>C9</f>
        <v>0</v>
      </c>
    </row>
  </sheetData>
  <sheetProtection algorithmName="SHA-512" hashValue="iFaIHs68QtopRl46c3aZ79AQmzQo6Updi6iPAPRFuedO38avrpfrJaCcuZp5WKs9ItjuivKMCvn1TqDYkIXXHA==" saltValue="q6EpF+Dlr6gaUEOL/rHXOw==" spinCount="100000" sheet="1" selectLockedCells="1"/>
  <mergeCells count="98">
    <mergeCell ref="D45:E45"/>
    <mergeCell ref="D39:E39"/>
    <mergeCell ref="D40:E40"/>
    <mergeCell ref="D20:E20"/>
    <mergeCell ref="D21:E21"/>
    <mergeCell ref="D22:E22"/>
    <mergeCell ref="D51:E51"/>
    <mergeCell ref="F52:H52"/>
    <mergeCell ref="D52:E52"/>
    <mergeCell ref="D38:E38"/>
    <mergeCell ref="D49:E49"/>
    <mergeCell ref="D50:E50"/>
    <mergeCell ref="D46:E46"/>
    <mergeCell ref="D47:E47"/>
    <mergeCell ref="D48:E48"/>
    <mergeCell ref="D41:E41"/>
    <mergeCell ref="D42:E42"/>
    <mergeCell ref="D43:E43"/>
    <mergeCell ref="D44:E44"/>
    <mergeCell ref="D15:E15"/>
    <mergeCell ref="D16:E16"/>
    <mergeCell ref="D17:E17"/>
    <mergeCell ref="D18:E18"/>
    <mergeCell ref="D19:E19"/>
    <mergeCell ref="E8:H8"/>
    <mergeCell ref="E9:H9"/>
    <mergeCell ref="D14:E14"/>
    <mergeCell ref="F5:H5"/>
    <mergeCell ref="F6:H6"/>
    <mergeCell ref="F7:H7"/>
    <mergeCell ref="C7:D7"/>
    <mergeCell ref="B50:C50"/>
    <mergeCell ref="B34:C34"/>
    <mergeCell ref="B33:C33"/>
    <mergeCell ref="B35:C35"/>
    <mergeCell ref="B38:C38"/>
    <mergeCell ref="B39:C39"/>
    <mergeCell ref="A5:B5"/>
    <mergeCell ref="A6:B6"/>
    <mergeCell ref="A7:B7"/>
    <mergeCell ref="A8:B9"/>
    <mergeCell ref="B45:C45"/>
    <mergeCell ref="B40:C40"/>
    <mergeCell ref="B41:C41"/>
    <mergeCell ref="B42:C42"/>
    <mergeCell ref="B43:C43"/>
    <mergeCell ref="B44:C44"/>
    <mergeCell ref="C5:D5"/>
    <mergeCell ref="C6:D6"/>
    <mergeCell ref="C9:D9"/>
    <mergeCell ref="B26:C26"/>
    <mergeCell ref="B28:C28"/>
    <mergeCell ref="B31:C31"/>
    <mergeCell ref="A1:D1"/>
    <mergeCell ref="A37:H37"/>
    <mergeCell ref="A13:H13"/>
    <mergeCell ref="A3:H3"/>
    <mergeCell ref="A11:H11"/>
    <mergeCell ref="A29:H29"/>
    <mergeCell ref="C8:D8"/>
    <mergeCell ref="B14:C14"/>
    <mergeCell ref="B15:C15"/>
    <mergeCell ref="B16:C16"/>
    <mergeCell ref="B17:C17"/>
    <mergeCell ref="B25:C25"/>
    <mergeCell ref="B18:C18"/>
    <mergeCell ref="B21:C21"/>
    <mergeCell ref="B22:C22"/>
    <mergeCell ref="B23:C23"/>
    <mergeCell ref="D54:H54"/>
    <mergeCell ref="A55:B55"/>
    <mergeCell ref="A58:B58"/>
    <mergeCell ref="D57:H57"/>
    <mergeCell ref="B19:C19"/>
    <mergeCell ref="B27:C27"/>
    <mergeCell ref="B36:C36"/>
    <mergeCell ref="B24:C24"/>
    <mergeCell ref="B30:C30"/>
    <mergeCell ref="B46:C46"/>
    <mergeCell ref="B47:C47"/>
    <mergeCell ref="B48:C48"/>
    <mergeCell ref="B49:C49"/>
    <mergeCell ref="B51:C51"/>
    <mergeCell ref="B32:C32"/>
    <mergeCell ref="B20:C20"/>
    <mergeCell ref="D23:E23"/>
    <mergeCell ref="D24:E24"/>
    <mergeCell ref="D25:E25"/>
    <mergeCell ref="D26:E26"/>
    <mergeCell ref="D27:E27"/>
    <mergeCell ref="D35:E35"/>
    <mergeCell ref="D36:E36"/>
    <mergeCell ref="D28:E28"/>
    <mergeCell ref="D31:E31"/>
    <mergeCell ref="D32:E32"/>
    <mergeCell ref="D33:E33"/>
    <mergeCell ref="D34:E34"/>
    <mergeCell ref="D30:E30"/>
  </mergeCells>
  <phoneticPr fontId="6" type="noConversion"/>
  <conditionalFormatting sqref="A51:B51">
    <cfRule type="expression" dxfId="11" priority="4">
      <formula>$A$51=12</formula>
    </cfRule>
  </conditionalFormatting>
  <conditionalFormatting sqref="A14:C14">
    <cfRule type="expression" dxfId="10" priority="3">
      <formula>$A$14=0</formula>
    </cfRule>
  </conditionalFormatting>
  <conditionalFormatting sqref="A30:C30">
    <cfRule type="expression" dxfId="9" priority="2">
      <formula>$A$30=0</formula>
    </cfRule>
  </conditionalFormatting>
  <conditionalFormatting sqref="A38:C38">
    <cfRule type="expression" dxfId="8" priority="1">
      <formula>$A$38=0</formula>
    </cfRule>
  </conditionalFormatting>
  <conditionalFormatting sqref="F52">
    <cfRule type="cellIs" dxfId="7" priority="5" operator="greaterThan">
      <formula>24</formula>
    </cfRule>
  </conditionalFormatting>
  <pageMargins left="0.7" right="0.48749999999999999" top="0.86916666666666664" bottom="0.75" header="0.3" footer="0.3"/>
  <pageSetup paperSize="9" scale="51" orientation="portrait" r:id="rId1"/>
  <headerFooter scaleWithDoc="0">
    <oddHeader>&amp;LService
&amp;"Arial,Gras"Formation professionnelle&amp;R&amp;G</oddHeader>
    <oddFooter>&amp;CCMSP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99FF"/>
    <pageSetUpPr fitToPage="1"/>
  </sheetPr>
  <dimension ref="A1:D50"/>
  <sheetViews>
    <sheetView view="pageLayout" topLeftCell="A15" zoomScaleNormal="100" workbookViewId="0">
      <selection activeCell="A15" sqref="A15:D15"/>
    </sheetView>
  </sheetViews>
  <sheetFormatPr baseColWidth="10" defaultColWidth="11.42578125" defaultRowHeight="24.95" customHeight="1" x14ac:dyDescent="0.2"/>
  <cols>
    <col min="1" max="1" width="36.7109375" style="48" customWidth="1"/>
    <col min="2" max="2" width="26.5703125" style="48" customWidth="1"/>
    <col min="3" max="3" width="18.7109375" style="48" customWidth="1"/>
    <col min="4" max="4" width="31.28515625" style="48" customWidth="1"/>
    <col min="5" max="5" width="26.7109375" style="48" customWidth="1"/>
    <col min="6" max="6" width="15.28515625" style="48" bestFit="1" customWidth="1"/>
    <col min="7" max="16384" width="11.42578125" style="48"/>
  </cols>
  <sheetData>
    <row r="1" spans="1:4" ht="12.75" x14ac:dyDescent="0.2">
      <c r="A1" s="31" t="s">
        <v>53</v>
      </c>
    </row>
    <row r="2" spans="1:4" ht="12.75" x14ac:dyDescent="0.2">
      <c r="A2" s="31"/>
    </row>
    <row r="3" spans="1:4" customFormat="1" ht="23.25" x14ac:dyDescent="0.2">
      <c r="A3" s="396" t="s">
        <v>84</v>
      </c>
      <c r="B3" s="436"/>
      <c r="C3" s="436"/>
      <c r="D3" s="437"/>
    </row>
    <row r="4" spans="1:4" customFormat="1" ht="12.75" customHeight="1" x14ac:dyDescent="0.2">
      <c r="A4" s="47"/>
      <c r="B4" s="48"/>
      <c r="C4" s="48"/>
      <c r="D4" s="48"/>
    </row>
    <row r="5" spans="1:4" customFormat="1" ht="15" x14ac:dyDescent="0.2">
      <c r="A5" s="24" t="s">
        <v>16</v>
      </c>
      <c r="B5" s="10">
        <f>'Fiche candidat'!B4</f>
        <v>0</v>
      </c>
      <c r="C5" s="24" t="s">
        <v>14</v>
      </c>
      <c r="D5" s="9">
        <f>'Fiche candidat'!B3</f>
        <v>0</v>
      </c>
    </row>
    <row r="6" spans="1:4" customFormat="1" ht="15" x14ac:dyDescent="0.2">
      <c r="A6" s="25" t="s">
        <v>17</v>
      </c>
      <c r="B6" s="5">
        <f>'Fiche candidat'!B5</f>
        <v>0</v>
      </c>
      <c r="C6" s="25" t="s">
        <v>39</v>
      </c>
      <c r="D6" s="5">
        <f>'Fiche candidat'!B7</f>
        <v>0</v>
      </c>
    </row>
    <row r="7" spans="1:4" customFormat="1" ht="15" x14ac:dyDescent="0.2">
      <c r="A7" s="25" t="s">
        <v>260</v>
      </c>
      <c r="B7" s="5">
        <f>'Fiche candidat'!B10</f>
        <v>0</v>
      </c>
      <c r="C7" s="26" t="s">
        <v>19</v>
      </c>
      <c r="D7" s="5">
        <f>'Fiche candidat'!B8</f>
        <v>0</v>
      </c>
    </row>
    <row r="8" spans="1:4" customFormat="1" ht="15" x14ac:dyDescent="0.2">
      <c r="A8" s="438" t="s">
        <v>40</v>
      </c>
      <c r="B8" s="66">
        <f>'Fiche candidat'!B16</f>
        <v>0</v>
      </c>
      <c r="C8" s="414"/>
      <c r="D8" s="401"/>
    </row>
    <row r="9" spans="1:4" customFormat="1" ht="15" x14ac:dyDescent="0.2">
      <c r="A9" s="439"/>
      <c r="B9" s="67">
        <f>'Fiche candidat'!B19</f>
        <v>0</v>
      </c>
      <c r="C9" s="64"/>
      <c r="D9" s="65"/>
    </row>
    <row r="10" spans="1:4" ht="15.75" x14ac:dyDescent="0.2">
      <c r="A10" s="60"/>
    </row>
    <row r="11" spans="1:4" s="205" customFormat="1" ht="15" x14ac:dyDescent="0.2">
      <c r="A11" s="430" t="s">
        <v>85</v>
      </c>
      <c r="B11" s="431"/>
      <c r="C11" s="431"/>
      <c r="D11" s="432"/>
    </row>
    <row r="12" spans="1:4" s="205" customFormat="1" ht="409.5" customHeight="1" x14ac:dyDescent="0.2">
      <c r="A12" s="433"/>
      <c r="B12" s="434"/>
      <c r="C12" s="434"/>
      <c r="D12" s="435"/>
    </row>
    <row r="13" spans="1:4" s="205" customFormat="1" ht="15.75" x14ac:dyDescent="0.2">
      <c r="A13" s="215"/>
    </row>
    <row r="14" spans="1:4" s="205" customFormat="1" ht="15" x14ac:dyDescent="0.2">
      <c r="A14" s="430" t="s">
        <v>86</v>
      </c>
      <c r="B14" s="431"/>
      <c r="C14" s="431"/>
      <c r="D14" s="432"/>
    </row>
    <row r="15" spans="1:4" s="205" customFormat="1" ht="409.5" customHeight="1" x14ac:dyDescent="0.2">
      <c r="A15" s="433"/>
      <c r="B15" s="434"/>
      <c r="C15" s="434"/>
      <c r="D15" s="435"/>
    </row>
    <row r="16" spans="1:4" s="205" customFormat="1" ht="15.75" x14ac:dyDescent="0.2">
      <c r="A16" s="215"/>
    </row>
    <row r="17" spans="1:4" s="205" customFormat="1" ht="15" x14ac:dyDescent="0.2">
      <c r="A17" s="430" t="s">
        <v>87</v>
      </c>
      <c r="B17" s="431"/>
      <c r="C17" s="431"/>
      <c r="D17" s="432"/>
    </row>
    <row r="18" spans="1:4" s="205" customFormat="1" ht="167.1" customHeight="1" x14ac:dyDescent="0.2">
      <c r="A18" s="433"/>
      <c r="B18" s="434"/>
      <c r="C18" s="434"/>
      <c r="D18" s="435"/>
    </row>
    <row r="19" spans="1:4" ht="15.75" x14ac:dyDescent="0.2">
      <c r="A19" s="60"/>
    </row>
    <row r="20" spans="1:4" s="12" customFormat="1" ht="15" x14ac:dyDescent="0.2">
      <c r="A20" s="12" t="s">
        <v>230</v>
      </c>
      <c r="B20" s="61"/>
      <c r="C20" s="15" t="s">
        <v>15</v>
      </c>
      <c r="D20" s="59"/>
    </row>
    <row r="21" spans="1:4" ht="18.75" x14ac:dyDescent="0.2">
      <c r="A21" s="243">
        <f>B7</f>
        <v>0</v>
      </c>
      <c r="B21" s="62"/>
      <c r="C21" s="62"/>
      <c r="D21" s="62"/>
    </row>
    <row r="22" spans="1:4" ht="12.75" x14ac:dyDescent="0.2"/>
    <row r="23" spans="1:4" ht="15.75" x14ac:dyDescent="0.2">
      <c r="A23" s="60"/>
    </row>
    <row r="24" spans="1:4" ht="15.75" x14ac:dyDescent="0.2">
      <c r="A24" s="60"/>
    </row>
    <row r="25" spans="1:4" ht="15.75" x14ac:dyDescent="0.2">
      <c r="A25" s="60"/>
    </row>
    <row r="26" spans="1:4" ht="15.75" x14ac:dyDescent="0.2">
      <c r="A26" s="60"/>
    </row>
    <row r="27" spans="1:4" ht="15.75" x14ac:dyDescent="0.2">
      <c r="A27" s="60"/>
    </row>
    <row r="28" spans="1:4" ht="15.75" x14ac:dyDescent="0.2">
      <c r="A28" s="60"/>
    </row>
    <row r="29" spans="1:4" ht="15.75" x14ac:dyDescent="0.2">
      <c r="A29" s="60"/>
    </row>
    <row r="30" spans="1:4" ht="15.75" x14ac:dyDescent="0.2">
      <c r="A30" s="60"/>
    </row>
    <row r="31" spans="1:4" ht="15.75" x14ac:dyDescent="0.2">
      <c r="A31" s="60"/>
    </row>
    <row r="32" spans="1:4" ht="15.75" x14ac:dyDescent="0.2">
      <c r="A32" s="60"/>
    </row>
    <row r="33" spans="1:1" ht="15.75" x14ac:dyDescent="0.2">
      <c r="A33" s="60"/>
    </row>
    <row r="34" spans="1:1" ht="15.75" x14ac:dyDescent="0.2">
      <c r="A34" s="60"/>
    </row>
    <row r="35" spans="1:1" ht="15.75" x14ac:dyDescent="0.2">
      <c r="A35" s="60"/>
    </row>
    <row r="36" spans="1:1" ht="15.75" x14ac:dyDescent="0.2">
      <c r="A36" s="60"/>
    </row>
    <row r="37" spans="1:1" ht="15.75" x14ac:dyDescent="0.2">
      <c r="A37" s="60"/>
    </row>
    <row r="38" spans="1:1" ht="15.75" x14ac:dyDescent="0.2">
      <c r="A38" s="60"/>
    </row>
    <row r="39" spans="1:1" ht="15.75" x14ac:dyDescent="0.2">
      <c r="A39" s="60"/>
    </row>
    <row r="40" spans="1:1" ht="15.75" x14ac:dyDescent="0.2">
      <c r="A40" s="60"/>
    </row>
    <row r="41" spans="1:1" ht="15.75" x14ac:dyDescent="0.2">
      <c r="A41" s="60"/>
    </row>
    <row r="42" spans="1:1" ht="15.75" x14ac:dyDescent="0.2">
      <c r="A42" s="60"/>
    </row>
    <row r="43" spans="1:1" ht="15.75" x14ac:dyDescent="0.2">
      <c r="A43" s="60"/>
    </row>
    <row r="44" spans="1:1" ht="15.75" x14ac:dyDescent="0.2">
      <c r="A44" s="60"/>
    </row>
    <row r="45" spans="1:1" ht="15.75" x14ac:dyDescent="0.2">
      <c r="A45" s="60"/>
    </row>
    <row r="46" spans="1:1" ht="15.75" x14ac:dyDescent="0.2">
      <c r="A46" s="60"/>
    </row>
    <row r="47" spans="1:1" ht="15.75" x14ac:dyDescent="0.2">
      <c r="A47" s="60"/>
    </row>
    <row r="48" spans="1:1" ht="15.75" x14ac:dyDescent="0.2">
      <c r="A48" s="60"/>
    </row>
    <row r="49" spans="1:1" ht="15.75" x14ac:dyDescent="0.2">
      <c r="A49" s="60"/>
    </row>
    <row r="50" spans="1:1" ht="15.75" x14ac:dyDescent="0.2">
      <c r="A50" s="60"/>
    </row>
  </sheetData>
  <sheetProtection algorithmName="SHA-512" hashValue="2oeRvuwcxA2ghEyX0uTVoCLZfk95Xdc/KRLHZpMyYKuT2iFvZQlGr8pu7j/SIzT066LYXoHCMUDoTVeBER2m6Q==" saltValue="GGlqMAYy2cZghaA1G7ZexA==" spinCount="100000" sheet="1" selectLockedCells="1"/>
  <mergeCells count="9">
    <mergeCell ref="A17:D17"/>
    <mergeCell ref="A18:D18"/>
    <mergeCell ref="A3:D3"/>
    <mergeCell ref="C8:D8"/>
    <mergeCell ref="A11:D11"/>
    <mergeCell ref="A12:D12"/>
    <mergeCell ref="A14:D14"/>
    <mergeCell ref="A15:D15"/>
    <mergeCell ref="A8:A9"/>
  </mergeCells>
  <pageMargins left="0.7" right="0.45787037037037037" top="0.92361111111111116" bottom="0.75" header="0.3" footer="0.3"/>
  <pageSetup paperSize="9" scale="58" orientation="portrait" r:id="rId1"/>
  <headerFooter scaleWithDoc="0">
    <oddHeader>&amp;LService
&amp;"Arial,Gras"Formation professionnelle&amp;R&amp;G</oddHeader>
    <oddFooter>&amp;CSuivi du TPI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99FF"/>
  </sheetPr>
  <dimension ref="A1:E55"/>
  <sheetViews>
    <sheetView view="pageLayout" topLeftCell="A26" zoomScaleNormal="100" workbookViewId="0">
      <selection activeCell="A21" sqref="A21:D21"/>
    </sheetView>
  </sheetViews>
  <sheetFormatPr baseColWidth="10" defaultColWidth="11.42578125" defaultRowHeight="24.95" customHeight="1" x14ac:dyDescent="0.2"/>
  <cols>
    <col min="1" max="1" width="29.42578125" style="70" customWidth="1"/>
    <col min="2" max="2" width="34.42578125" style="70" customWidth="1"/>
    <col min="3" max="3" width="14" style="70" customWidth="1"/>
    <col min="4" max="4" width="14.28515625" style="70" customWidth="1"/>
    <col min="5" max="16384" width="11.42578125" style="70"/>
  </cols>
  <sheetData>
    <row r="1" spans="1:4" s="204" customFormat="1" ht="12.75" x14ac:dyDescent="0.2">
      <c r="A1" s="440" t="s">
        <v>53</v>
      </c>
      <c r="B1" s="440"/>
      <c r="C1" s="440"/>
      <c r="D1" s="440"/>
    </row>
    <row r="2" spans="1:4" s="204" customFormat="1" ht="12.75" x14ac:dyDescent="0.2">
      <c r="A2" s="205"/>
      <c r="B2" s="205"/>
      <c r="C2" s="205"/>
      <c r="D2" s="205"/>
    </row>
    <row r="3" spans="1:4" s="204" customFormat="1" ht="18" customHeight="1" x14ac:dyDescent="0.2">
      <c r="A3" s="441" t="s">
        <v>88</v>
      </c>
      <c r="B3" s="442"/>
      <c r="C3" s="442"/>
      <c r="D3" s="443"/>
    </row>
    <row r="4" spans="1:4" s="207" customFormat="1" ht="11.25" customHeight="1" x14ac:dyDescent="0.35">
      <c r="A4" s="206"/>
      <c r="B4" s="444"/>
      <c r="C4" s="444"/>
      <c r="D4" s="444"/>
    </row>
    <row r="5" spans="1:4" s="207" customFormat="1" ht="30" x14ac:dyDescent="0.2">
      <c r="A5" s="208" t="s">
        <v>16</v>
      </c>
      <c r="B5" s="178">
        <f>'Fiche candidat'!B4</f>
        <v>0</v>
      </c>
      <c r="C5" s="208" t="s">
        <v>14</v>
      </c>
      <c r="D5" s="209">
        <f>'Fiche candidat'!B3</f>
        <v>0</v>
      </c>
    </row>
    <row r="6" spans="1:4" s="207" customFormat="1" ht="24.75" customHeight="1" x14ac:dyDescent="0.2">
      <c r="A6" s="210" t="s">
        <v>17</v>
      </c>
      <c r="B6" s="178">
        <f>'Fiche candidat'!B5</f>
        <v>0</v>
      </c>
      <c r="C6" s="210" t="s">
        <v>39</v>
      </c>
      <c r="D6" s="203">
        <f>'Fiche candidat'!B7</f>
        <v>0</v>
      </c>
    </row>
    <row r="7" spans="1:4" s="207" customFormat="1" ht="15" x14ac:dyDescent="0.2">
      <c r="A7" s="25" t="s">
        <v>260</v>
      </c>
      <c r="B7" s="211">
        <f>'Fiche candidat'!B10</f>
        <v>0</v>
      </c>
      <c r="C7" s="212" t="s">
        <v>19</v>
      </c>
      <c r="D7" s="236">
        <f>'Fiche candidat'!B8</f>
        <v>0</v>
      </c>
    </row>
    <row r="8" spans="1:4" s="207" customFormat="1" ht="15" x14ac:dyDescent="0.2">
      <c r="A8" s="445" t="s">
        <v>40</v>
      </c>
      <c r="B8" s="213">
        <f>'Fiche candidat'!B16:D16</f>
        <v>0</v>
      </c>
      <c r="C8" s="368"/>
      <c r="D8" s="447"/>
    </row>
    <row r="9" spans="1:4" s="207" customFormat="1" ht="15" x14ac:dyDescent="0.2">
      <c r="A9" s="446"/>
      <c r="B9" s="214">
        <f>'Fiche candidat'!B19:D19</f>
        <v>0</v>
      </c>
      <c r="C9" s="377"/>
      <c r="D9" s="448"/>
    </row>
    <row r="10" spans="1:4" s="204" customFormat="1" ht="15.75" x14ac:dyDescent="0.2">
      <c r="A10" s="215"/>
      <c r="B10" s="205"/>
      <c r="C10" s="205"/>
      <c r="D10" s="205"/>
    </row>
    <row r="11" spans="1:4" s="204" customFormat="1" ht="15" x14ac:dyDescent="0.2">
      <c r="A11" s="452" t="s">
        <v>155</v>
      </c>
      <c r="B11" s="453"/>
      <c r="C11" s="216" t="s">
        <v>42</v>
      </c>
      <c r="D11" s="217" t="s">
        <v>43</v>
      </c>
    </row>
    <row r="12" spans="1:4" s="204" customFormat="1" ht="15.75" customHeight="1" x14ac:dyDescent="0.2">
      <c r="A12" s="461" t="s">
        <v>164</v>
      </c>
      <c r="B12" s="462"/>
      <c r="C12" s="463"/>
      <c r="D12" s="465"/>
    </row>
    <row r="13" spans="1:4" s="204" customFormat="1" ht="15.75" customHeight="1" x14ac:dyDescent="0.2">
      <c r="A13" s="376"/>
      <c r="B13" s="377"/>
      <c r="C13" s="464"/>
      <c r="D13" s="466"/>
    </row>
    <row r="14" spans="1:4" s="204" customFormat="1" ht="15.75" x14ac:dyDescent="0.2">
      <c r="A14" s="215"/>
      <c r="B14" s="205"/>
      <c r="C14" s="205"/>
      <c r="D14" s="205"/>
    </row>
    <row r="15" spans="1:4" s="204" customFormat="1" ht="15" x14ac:dyDescent="0.2">
      <c r="A15" s="452" t="s">
        <v>89</v>
      </c>
      <c r="B15" s="453"/>
      <c r="C15" s="216" t="s">
        <v>42</v>
      </c>
      <c r="D15" s="217" t="s">
        <v>43</v>
      </c>
    </row>
    <row r="16" spans="1:4" s="204" customFormat="1" ht="39" customHeight="1" x14ac:dyDescent="0.2">
      <c r="A16" s="449" t="s">
        <v>90</v>
      </c>
      <c r="B16" s="367"/>
      <c r="C16" s="280"/>
      <c r="D16" s="281"/>
    </row>
    <row r="17" spans="1:5" s="204" customFormat="1" ht="25.5" x14ac:dyDescent="0.2">
      <c r="A17" s="450" t="s">
        <v>184</v>
      </c>
      <c r="B17" s="451"/>
      <c r="C17" s="282"/>
      <c r="D17" s="283"/>
    </row>
    <row r="18" spans="1:5" s="204" customFormat="1" ht="15.75" x14ac:dyDescent="0.2">
      <c r="A18" s="215"/>
      <c r="B18" s="205"/>
      <c r="C18" s="205"/>
      <c r="D18" s="205"/>
    </row>
    <row r="19" spans="1:5" s="204" customFormat="1" ht="15" x14ac:dyDescent="0.2">
      <c r="A19" s="452" t="s">
        <v>91</v>
      </c>
      <c r="B19" s="453"/>
      <c r="C19" s="453"/>
      <c r="D19" s="454"/>
    </row>
    <row r="20" spans="1:5" s="204" customFormat="1" ht="15" customHeight="1" x14ac:dyDescent="0.2">
      <c r="A20" s="455" t="s">
        <v>92</v>
      </c>
      <c r="B20" s="456"/>
      <c r="C20" s="456"/>
      <c r="D20" s="457"/>
    </row>
    <row r="21" spans="1:5" s="218" customFormat="1" ht="386.25" customHeight="1" x14ac:dyDescent="0.2">
      <c r="A21" s="458"/>
      <c r="B21" s="459"/>
      <c r="C21" s="459"/>
      <c r="D21" s="460"/>
    </row>
    <row r="22" spans="1:5" s="204" customFormat="1" ht="15" x14ac:dyDescent="0.2">
      <c r="A22" s="455" t="s">
        <v>93</v>
      </c>
      <c r="B22" s="456"/>
      <c r="C22" s="456"/>
      <c r="D22" s="457"/>
    </row>
    <row r="23" spans="1:5" s="218" customFormat="1" ht="341.25" customHeight="1" x14ac:dyDescent="0.2">
      <c r="A23" s="458"/>
      <c r="B23" s="459"/>
      <c r="C23" s="459"/>
      <c r="D23" s="460"/>
    </row>
    <row r="24" spans="1:5" s="204" customFormat="1" ht="15" x14ac:dyDescent="0.2">
      <c r="A24" s="455" t="s">
        <v>94</v>
      </c>
      <c r="B24" s="456"/>
      <c r="C24" s="456"/>
      <c r="D24" s="457"/>
    </row>
    <row r="25" spans="1:5" s="204" customFormat="1" ht="371.25" customHeight="1" x14ac:dyDescent="0.2">
      <c r="A25" s="458"/>
      <c r="B25" s="459"/>
      <c r="C25" s="459"/>
      <c r="D25" s="460"/>
    </row>
    <row r="26" spans="1:5" s="204" customFormat="1" ht="15" x14ac:dyDescent="0.2">
      <c r="A26" s="455" t="s">
        <v>95</v>
      </c>
      <c r="B26" s="456"/>
      <c r="C26" s="456"/>
      <c r="D26" s="457"/>
    </row>
    <row r="27" spans="1:5" s="219" customFormat="1" ht="132" customHeight="1" x14ac:dyDescent="0.2">
      <c r="A27" s="458"/>
      <c r="B27" s="459"/>
      <c r="C27" s="459"/>
      <c r="D27" s="460"/>
    </row>
    <row r="28" spans="1:5" s="204" customFormat="1" ht="18.75" x14ac:dyDescent="0.2">
      <c r="A28" s="220"/>
      <c r="B28" s="221"/>
      <c r="C28" s="222"/>
      <c r="D28" s="222"/>
      <c r="E28" s="223"/>
    </row>
    <row r="29" spans="1:5" s="204" customFormat="1" ht="15" x14ac:dyDescent="0.2">
      <c r="A29" s="452" t="s">
        <v>96</v>
      </c>
      <c r="B29" s="453"/>
      <c r="C29" s="216" t="s">
        <v>42</v>
      </c>
      <c r="D29" s="217" t="s">
        <v>43</v>
      </c>
      <c r="E29" s="223"/>
    </row>
    <row r="30" spans="1:5" s="204" customFormat="1" ht="45" customHeight="1" x14ac:dyDescent="0.2">
      <c r="A30" s="467" t="s">
        <v>97</v>
      </c>
      <c r="B30" s="468"/>
      <c r="C30" s="280"/>
      <c r="D30" s="281"/>
      <c r="E30" s="223"/>
    </row>
    <row r="31" spans="1:5" s="204" customFormat="1" ht="25.5" x14ac:dyDescent="0.2">
      <c r="A31" s="467" t="s">
        <v>98</v>
      </c>
      <c r="B31" s="468"/>
      <c r="C31" s="284"/>
      <c r="D31" s="285"/>
      <c r="E31" s="223"/>
    </row>
    <row r="32" spans="1:5" s="204" customFormat="1" ht="25.5" x14ac:dyDescent="0.2">
      <c r="A32" s="467" t="s">
        <v>99</v>
      </c>
      <c r="B32" s="468"/>
      <c r="C32" s="284" t="s">
        <v>100</v>
      </c>
      <c r="D32" s="285"/>
    </row>
    <row r="33" spans="1:4" s="204" customFormat="1" ht="25.5" x14ac:dyDescent="0.2">
      <c r="A33" s="469" t="s">
        <v>101</v>
      </c>
      <c r="B33" s="470"/>
      <c r="C33" s="282" t="s">
        <v>100</v>
      </c>
      <c r="D33" s="283"/>
    </row>
    <row r="34" spans="1:4" s="204" customFormat="1" ht="15" x14ac:dyDescent="0.2">
      <c r="A34" s="471" t="s">
        <v>51</v>
      </c>
      <c r="B34" s="472"/>
      <c r="C34" s="472"/>
      <c r="D34" s="473"/>
    </row>
    <row r="35" spans="1:4" s="204" customFormat="1" ht="150" customHeight="1" x14ac:dyDescent="0.2">
      <c r="A35" s="458"/>
      <c r="B35" s="459"/>
      <c r="C35" s="459"/>
      <c r="D35" s="460"/>
    </row>
    <row r="36" spans="1:4" ht="15.75" x14ac:dyDescent="0.2">
      <c r="A36" s="60"/>
      <c r="B36" s="48"/>
      <c r="C36" s="48"/>
      <c r="D36" s="48"/>
    </row>
    <row r="37" spans="1:4" ht="27.75" customHeight="1" x14ac:dyDescent="0.2">
      <c r="A37" s="12" t="s">
        <v>231</v>
      </c>
      <c r="B37" s="12" t="s">
        <v>232</v>
      </c>
    </row>
    <row r="38" spans="1:4" ht="12.75" x14ac:dyDescent="0.2"/>
    <row r="39" spans="1:4" ht="12.75" x14ac:dyDescent="0.2">
      <c r="A39" s="244">
        <f>B8</f>
        <v>0</v>
      </c>
      <c r="B39" s="244">
        <f>B9</f>
        <v>0</v>
      </c>
    </row>
    <row r="40" spans="1:4" ht="12.75" x14ac:dyDescent="0.2"/>
    <row r="41" spans="1:4" ht="12.75" x14ac:dyDescent="0.2">
      <c r="A41" s="239" t="s">
        <v>233</v>
      </c>
      <c r="B41" s="239" t="s">
        <v>233</v>
      </c>
    </row>
    <row r="42" spans="1:4" ht="12.75" x14ac:dyDescent="0.2"/>
    <row r="43" spans="1:4" ht="12.75" x14ac:dyDescent="0.2"/>
    <row r="44" spans="1:4" ht="15" x14ac:dyDescent="0.2">
      <c r="A44" s="18" t="s">
        <v>234</v>
      </c>
      <c r="B44" s="18" t="s">
        <v>234</v>
      </c>
    </row>
    <row r="45" spans="1:4" ht="12.75" x14ac:dyDescent="0.2"/>
    <row r="46" spans="1:4" ht="12.75" x14ac:dyDescent="0.2"/>
    <row r="47" spans="1:4" ht="15.75" x14ac:dyDescent="0.2">
      <c r="A47" s="75"/>
    </row>
    <row r="48" spans="1:4" ht="15.75" x14ac:dyDescent="0.2">
      <c r="A48" s="75"/>
    </row>
    <row r="49" spans="1:1" ht="15.75" x14ac:dyDescent="0.2">
      <c r="A49" s="75"/>
    </row>
    <row r="50" spans="1:1" ht="15.75" x14ac:dyDescent="0.2">
      <c r="A50" s="75"/>
    </row>
    <row r="51" spans="1:1" ht="15.75" x14ac:dyDescent="0.2">
      <c r="A51" s="75"/>
    </row>
    <row r="52" spans="1:1" ht="15.75" x14ac:dyDescent="0.2">
      <c r="A52" s="75"/>
    </row>
    <row r="53" spans="1:1" ht="15.75" x14ac:dyDescent="0.2">
      <c r="A53" s="75"/>
    </row>
    <row r="54" spans="1:1" ht="15.75" x14ac:dyDescent="0.2">
      <c r="A54" s="75"/>
    </row>
    <row r="55" spans="1:1" ht="15.75" x14ac:dyDescent="0.2">
      <c r="A55" s="75"/>
    </row>
  </sheetData>
  <sheetProtection algorithmName="SHA-512" hashValue="aKAeSAVa1DqFsftKNx5+4152w67YUrbWOZOY4dmKKINONYdQw0AJLiNhz2X902FzI7l3m9Hq4vKWEB0hGWs+CA==" saltValue="rwiEEzrhOm8rV37O+1y6GQ==" spinCount="100000" sheet="1" selectLockedCells="1"/>
  <mergeCells count="29">
    <mergeCell ref="A23:D23"/>
    <mergeCell ref="A25:D25"/>
    <mergeCell ref="A27:D27"/>
    <mergeCell ref="A35:D35"/>
    <mergeCell ref="A32:B32"/>
    <mergeCell ref="A33:B33"/>
    <mergeCell ref="A34:D34"/>
    <mergeCell ref="A24:D24"/>
    <mergeCell ref="A26:D26"/>
    <mergeCell ref="A29:B29"/>
    <mergeCell ref="A31:B31"/>
    <mergeCell ref="A30:B30"/>
    <mergeCell ref="A11:B11"/>
    <mergeCell ref="A12:B13"/>
    <mergeCell ref="C12:C13"/>
    <mergeCell ref="D12:D13"/>
    <mergeCell ref="A15:B15"/>
    <mergeCell ref="A16:B16"/>
    <mergeCell ref="A17:B17"/>
    <mergeCell ref="A19:D19"/>
    <mergeCell ref="A20:D20"/>
    <mergeCell ref="A22:D22"/>
    <mergeCell ref="A21:D21"/>
    <mergeCell ref="A1:D1"/>
    <mergeCell ref="A3:D3"/>
    <mergeCell ref="B4:D4"/>
    <mergeCell ref="A8:A9"/>
    <mergeCell ref="C8:D8"/>
    <mergeCell ref="C9:D9"/>
  </mergeCells>
  <pageMargins left="0.7" right="0.47101449275362317" top="0.90579710144927539" bottom="0.75" header="0.3" footer="0.3"/>
  <pageSetup paperSize="9" orientation="portrait" r:id="rId1"/>
  <headerFooter scaleWithDoc="0">
    <oddHeader>&amp;LService
&amp;"Arial,Gras"Formation professionnelle&amp;R&amp;G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15</xdr:row>
                    <xdr:rowOff>28575</xdr:rowOff>
                  </from>
                  <to>
                    <xdr:col>2</xdr:col>
                    <xdr:colOff>723900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4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14</xdr:row>
                    <xdr:rowOff>142875</xdr:rowOff>
                  </from>
                  <to>
                    <xdr:col>3</xdr:col>
                    <xdr:colOff>638175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5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15</xdr:row>
                    <xdr:rowOff>352425</xdr:rowOff>
                  </from>
                  <to>
                    <xdr:col>2</xdr:col>
                    <xdr:colOff>657225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6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15</xdr:row>
                    <xdr:rowOff>352425</xdr:rowOff>
                  </from>
                  <to>
                    <xdr:col>3</xdr:col>
                    <xdr:colOff>628650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7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47625</xdr:rowOff>
                  </from>
                  <to>
                    <xdr:col>2</xdr:col>
                    <xdr:colOff>657225</xdr:colOff>
                    <xdr:row>29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10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30</xdr:row>
                    <xdr:rowOff>171450</xdr:rowOff>
                  </from>
                  <to>
                    <xdr:col>2</xdr:col>
                    <xdr:colOff>657225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0" r:id="rId11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31</xdr:row>
                    <xdr:rowOff>180975</xdr:rowOff>
                  </from>
                  <to>
                    <xdr:col>2</xdr:col>
                    <xdr:colOff>657225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1" r:id="rId12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28575</xdr:rowOff>
                  </from>
                  <to>
                    <xdr:col>3</xdr:col>
                    <xdr:colOff>657225</xdr:colOff>
                    <xdr:row>29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3" r:id="rId13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30</xdr:row>
                    <xdr:rowOff>180975</xdr:rowOff>
                  </from>
                  <to>
                    <xdr:col>3</xdr:col>
                    <xdr:colOff>657225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4" r:id="rId14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31</xdr:row>
                    <xdr:rowOff>190500</xdr:rowOff>
                  </from>
                  <to>
                    <xdr:col>3</xdr:col>
                    <xdr:colOff>657225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5" r:id="rId15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6" r:id="rId16" name="Check Box 14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8" r:id="rId17" name="Check Box 16">
              <controlPr defaultSize="0" autoFill="0" autoLine="0" autoPict="0">
                <anchor moveWithCells="1">
                  <from>
                    <xdr:col>2</xdr:col>
                    <xdr:colOff>390525</xdr:colOff>
                    <xdr:row>29</xdr:row>
                    <xdr:rowOff>419100</xdr:rowOff>
                  </from>
                  <to>
                    <xdr:col>2</xdr:col>
                    <xdr:colOff>657225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9" r:id="rId18" name="Check Box 17">
              <controlPr defaultSize="0" autoFill="0" autoLine="0" autoPict="0">
                <anchor moveWithCells="1">
                  <from>
                    <xdr:col>3</xdr:col>
                    <xdr:colOff>381000</xdr:colOff>
                    <xdr:row>29</xdr:row>
                    <xdr:rowOff>419100</xdr:rowOff>
                  </from>
                  <to>
                    <xdr:col>3</xdr:col>
                    <xdr:colOff>647700</xdr:colOff>
                    <xdr:row>31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99FF"/>
  </sheetPr>
  <dimension ref="A1:E55"/>
  <sheetViews>
    <sheetView view="pageLayout" topLeftCell="A23" zoomScaleNormal="100" workbookViewId="0">
      <selection activeCell="A35" sqref="A35:D35"/>
    </sheetView>
  </sheetViews>
  <sheetFormatPr baseColWidth="10" defaultColWidth="11.42578125" defaultRowHeight="24.95" customHeight="1" x14ac:dyDescent="0.2"/>
  <cols>
    <col min="1" max="1" width="29.42578125" style="70" customWidth="1"/>
    <col min="2" max="2" width="34.42578125" style="70" customWidth="1"/>
    <col min="3" max="3" width="14" style="70" customWidth="1"/>
    <col min="4" max="4" width="14.28515625" style="70" customWidth="1"/>
    <col min="5" max="16384" width="11.42578125" style="70"/>
  </cols>
  <sheetData>
    <row r="1" spans="1:4" ht="12.75" x14ac:dyDescent="0.2">
      <c r="A1" s="490" t="s">
        <v>53</v>
      </c>
      <c r="B1" s="490"/>
      <c r="C1" s="490"/>
      <c r="D1" s="490"/>
    </row>
    <row r="2" spans="1:4" ht="12.75" x14ac:dyDescent="0.2">
      <c r="A2" s="48"/>
      <c r="B2" s="48"/>
      <c r="C2" s="48"/>
      <c r="D2" s="48"/>
    </row>
    <row r="3" spans="1:4" ht="23.25" x14ac:dyDescent="0.2">
      <c r="A3" s="396" t="s">
        <v>88</v>
      </c>
      <c r="B3" s="436"/>
      <c r="C3" s="436"/>
      <c r="D3" s="437"/>
    </row>
    <row r="4" spans="1:4" s="71" customFormat="1" ht="11.25" customHeight="1" x14ac:dyDescent="0.35">
      <c r="A4"/>
      <c r="B4" s="492"/>
      <c r="C4" s="492"/>
      <c r="D4" s="492"/>
    </row>
    <row r="5" spans="1:4" s="71" customFormat="1" ht="15" x14ac:dyDescent="0.2">
      <c r="A5" s="24" t="s">
        <v>16</v>
      </c>
      <c r="B5" s="5">
        <f>'Fiche candidat'!B4</f>
        <v>0</v>
      </c>
      <c r="C5" s="24" t="s">
        <v>14</v>
      </c>
      <c r="D5" s="11">
        <f>'Fiche candidat'!B3</f>
        <v>0</v>
      </c>
    </row>
    <row r="6" spans="1:4" s="71" customFormat="1" ht="30.75" customHeight="1" x14ac:dyDescent="0.2">
      <c r="A6" s="25" t="s">
        <v>17</v>
      </c>
      <c r="B6" s="5">
        <f>'Fiche candidat'!B5</f>
        <v>0</v>
      </c>
      <c r="C6" s="25" t="s">
        <v>39</v>
      </c>
      <c r="D6" s="203">
        <f>'Fiche candidat'!B7</f>
        <v>0</v>
      </c>
    </row>
    <row r="7" spans="1:4" s="71" customFormat="1" ht="15" x14ac:dyDescent="0.2">
      <c r="A7" s="25" t="s">
        <v>260</v>
      </c>
      <c r="B7" s="6">
        <f>'Fiche candidat'!B10</f>
        <v>0</v>
      </c>
      <c r="C7" s="26" t="s">
        <v>19</v>
      </c>
      <c r="D7" s="237">
        <f>'Fiche candidat'!B8</f>
        <v>0</v>
      </c>
    </row>
    <row r="8" spans="1:4" s="71" customFormat="1" ht="15" x14ac:dyDescent="0.2">
      <c r="A8" s="438" t="s">
        <v>40</v>
      </c>
      <c r="B8" s="68">
        <f>'Fiche candidat'!B16:D16</f>
        <v>0</v>
      </c>
      <c r="C8" s="419"/>
      <c r="D8" s="409"/>
    </row>
    <row r="9" spans="1:4" s="71" customFormat="1" ht="15" x14ac:dyDescent="0.2">
      <c r="A9" s="439"/>
      <c r="B9" s="7">
        <f>'Fiche candidat'!B19:D19</f>
        <v>0</v>
      </c>
      <c r="C9" s="493"/>
      <c r="D9" s="411"/>
    </row>
    <row r="10" spans="1:4" ht="15.75" x14ac:dyDescent="0.2">
      <c r="A10" s="60"/>
      <c r="B10" s="48"/>
      <c r="C10" s="48"/>
      <c r="D10" s="48"/>
    </row>
    <row r="11" spans="1:4" ht="15" x14ac:dyDescent="0.2">
      <c r="A11" s="482" t="s">
        <v>155</v>
      </c>
      <c r="B11" s="483"/>
      <c r="C11" s="76" t="s">
        <v>42</v>
      </c>
      <c r="D11" s="77" t="s">
        <v>43</v>
      </c>
    </row>
    <row r="12" spans="1:4" ht="15.75" customHeight="1" x14ac:dyDescent="0.2">
      <c r="A12" s="461" t="s">
        <v>162</v>
      </c>
      <c r="B12" s="462"/>
      <c r="C12" s="486"/>
      <c r="D12" s="488"/>
    </row>
    <row r="13" spans="1:4" ht="15.75" customHeight="1" x14ac:dyDescent="0.2">
      <c r="A13" s="376"/>
      <c r="B13" s="377"/>
      <c r="C13" s="487"/>
      <c r="D13" s="489"/>
    </row>
    <row r="14" spans="1:4" ht="15.75" x14ac:dyDescent="0.2">
      <c r="A14" s="60"/>
      <c r="B14" s="48"/>
      <c r="C14" s="48"/>
      <c r="D14" s="48"/>
    </row>
    <row r="15" spans="1:4" ht="15" x14ac:dyDescent="0.2">
      <c r="A15" s="482" t="s">
        <v>89</v>
      </c>
      <c r="B15" s="483"/>
      <c r="C15" s="76" t="s">
        <v>42</v>
      </c>
      <c r="D15" s="77" t="s">
        <v>43</v>
      </c>
    </row>
    <row r="16" spans="1:4" ht="39" customHeight="1" x14ac:dyDescent="0.2">
      <c r="A16" s="449" t="s">
        <v>90</v>
      </c>
      <c r="B16" s="367"/>
      <c r="C16" s="276"/>
      <c r="D16" s="277"/>
    </row>
    <row r="17" spans="1:5" ht="25.5" x14ac:dyDescent="0.2">
      <c r="A17" s="494" t="s">
        <v>183</v>
      </c>
      <c r="B17" s="415"/>
      <c r="C17" s="278"/>
      <c r="D17" s="279"/>
    </row>
    <row r="18" spans="1:5" ht="15.75" x14ac:dyDescent="0.2">
      <c r="A18" s="60"/>
      <c r="B18" s="48"/>
      <c r="C18" s="48"/>
      <c r="D18" s="48"/>
    </row>
    <row r="19" spans="1:5" ht="15" x14ac:dyDescent="0.2">
      <c r="A19" s="482" t="s">
        <v>91</v>
      </c>
      <c r="B19" s="483"/>
      <c r="C19" s="483"/>
      <c r="D19" s="491"/>
    </row>
    <row r="20" spans="1:5" ht="15" customHeight="1" x14ac:dyDescent="0.2">
      <c r="A20" s="455" t="s">
        <v>92</v>
      </c>
      <c r="B20" s="456"/>
      <c r="C20" s="456"/>
      <c r="D20" s="457"/>
    </row>
    <row r="21" spans="1:5" s="72" customFormat="1" ht="109.5" customHeight="1" x14ac:dyDescent="0.2">
      <c r="A21" s="458"/>
      <c r="B21" s="459"/>
      <c r="C21" s="459"/>
      <c r="D21" s="460"/>
    </row>
    <row r="22" spans="1:5" ht="15" x14ac:dyDescent="0.2">
      <c r="A22" s="479" t="s">
        <v>93</v>
      </c>
      <c r="B22" s="480"/>
      <c r="C22" s="480"/>
      <c r="D22" s="481"/>
    </row>
    <row r="23" spans="1:5" ht="261" customHeight="1" x14ac:dyDescent="0.2">
      <c r="A23" s="458"/>
      <c r="B23" s="459"/>
      <c r="C23" s="459"/>
      <c r="D23" s="460"/>
    </row>
    <row r="24" spans="1:5" ht="15" x14ac:dyDescent="0.2">
      <c r="A24" s="479" t="s">
        <v>94</v>
      </c>
      <c r="B24" s="480"/>
      <c r="C24" s="480"/>
      <c r="D24" s="481"/>
    </row>
    <row r="25" spans="1:5" ht="146.25" customHeight="1" x14ac:dyDescent="0.2">
      <c r="A25" s="458"/>
      <c r="B25" s="459"/>
      <c r="C25" s="459"/>
      <c r="D25" s="460"/>
    </row>
    <row r="26" spans="1:5" ht="15" x14ac:dyDescent="0.2">
      <c r="A26" s="479" t="s">
        <v>95</v>
      </c>
      <c r="B26" s="480"/>
      <c r="C26" s="480"/>
      <c r="D26" s="481"/>
    </row>
    <row r="27" spans="1:5" s="73" customFormat="1" ht="99.2" customHeight="1" x14ac:dyDescent="0.2">
      <c r="A27" s="458"/>
      <c r="B27" s="459"/>
      <c r="C27" s="459"/>
      <c r="D27" s="460"/>
    </row>
    <row r="28" spans="1:5" ht="18.75" x14ac:dyDescent="0.2">
      <c r="A28" s="69"/>
      <c r="B28" s="12"/>
      <c r="C28" s="62"/>
      <c r="D28" s="62"/>
      <c r="E28" s="74"/>
    </row>
    <row r="29" spans="1:5" ht="15" x14ac:dyDescent="0.2">
      <c r="A29" s="482" t="s">
        <v>96</v>
      </c>
      <c r="B29" s="483"/>
      <c r="C29" s="76" t="s">
        <v>42</v>
      </c>
      <c r="D29" s="77" t="s">
        <v>43</v>
      </c>
      <c r="E29" s="74"/>
    </row>
    <row r="30" spans="1:5" ht="25.5" x14ac:dyDescent="0.2">
      <c r="A30" s="29" t="s">
        <v>97</v>
      </c>
      <c r="B30" s="30"/>
      <c r="C30" s="78"/>
      <c r="D30" s="79"/>
      <c r="E30" s="74"/>
    </row>
    <row r="31" spans="1:5" ht="25.5" x14ac:dyDescent="0.2">
      <c r="A31" s="484" t="s">
        <v>98</v>
      </c>
      <c r="B31" s="485"/>
      <c r="C31" s="80"/>
      <c r="D31" s="81"/>
      <c r="E31" s="74"/>
    </row>
    <row r="32" spans="1:5" ht="25.5" x14ac:dyDescent="0.2">
      <c r="A32" s="484" t="s">
        <v>99</v>
      </c>
      <c r="B32" s="485"/>
      <c r="C32" s="80" t="s">
        <v>100</v>
      </c>
      <c r="D32" s="81"/>
    </row>
    <row r="33" spans="1:4" ht="25.5" x14ac:dyDescent="0.2">
      <c r="A33" s="474" t="s">
        <v>101</v>
      </c>
      <c r="B33" s="475"/>
      <c r="C33" s="82" t="s">
        <v>100</v>
      </c>
      <c r="D33" s="83"/>
    </row>
    <row r="34" spans="1:4" ht="15" x14ac:dyDescent="0.2">
      <c r="A34" s="476" t="s">
        <v>51</v>
      </c>
      <c r="B34" s="477"/>
      <c r="C34" s="477"/>
      <c r="D34" s="478"/>
    </row>
    <row r="35" spans="1:4" ht="150" customHeight="1" x14ac:dyDescent="0.2">
      <c r="A35" s="433"/>
      <c r="B35" s="434"/>
      <c r="C35" s="434"/>
      <c r="D35" s="435"/>
    </row>
    <row r="36" spans="1:4" ht="15.75" x14ac:dyDescent="0.2">
      <c r="A36" s="60"/>
      <c r="B36" s="48"/>
      <c r="C36" s="48"/>
      <c r="D36" s="48"/>
    </row>
    <row r="37" spans="1:4" ht="27.75" customHeight="1" x14ac:dyDescent="0.2">
      <c r="A37" s="12" t="s">
        <v>231</v>
      </c>
      <c r="B37" s="12" t="s">
        <v>232</v>
      </c>
      <c r="C37" s="15"/>
      <c r="D37" s="294"/>
    </row>
    <row r="38" spans="1:4" ht="31.5" customHeight="1" x14ac:dyDescent="0.2">
      <c r="C38" s="48"/>
      <c r="D38" s="48"/>
    </row>
    <row r="39" spans="1:4" ht="12.75" x14ac:dyDescent="0.2">
      <c r="A39" s="244">
        <f>'Fiche candidat'!B16</f>
        <v>0</v>
      </c>
      <c r="B39" s="244">
        <f>'Fiche candidat'!B19</f>
        <v>0</v>
      </c>
    </row>
    <row r="40" spans="1:4" ht="12.75" x14ac:dyDescent="0.2"/>
    <row r="41" spans="1:4" ht="12.75" x14ac:dyDescent="0.2">
      <c r="A41" s="239" t="s">
        <v>233</v>
      </c>
      <c r="B41" s="239" t="s">
        <v>233</v>
      </c>
    </row>
    <row r="42" spans="1:4" ht="12.75" x14ac:dyDescent="0.2"/>
    <row r="43" spans="1:4" ht="12.75" x14ac:dyDescent="0.2"/>
    <row r="44" spans="1:4" ht="15" x14ac:dyDescent="0.2">
      <c r="A44" s="18" t="s">
        <v>234</v>
      </c>
      <c r="B44" s="18" t="s">
        <v>234</v>
      </c>
    </row>
    <row r="45" spans="1:4" ht="12.75" x14ac:dyDescent="0.2"/>
    <row r="46" spans="1:4" ht="12.75" x14ac:dyDescent="0.2"/>
    <row r="47" spans="1:4" ht="15.75" x14ac:dyDescent="0.2">
      <c r="A47" s="75"/>
    </row>
    <row r="48" spans="1:4" ht="15.75" x14ac:dyDescent="0.2">
      <c r="A48" s="75"/>
    </row>
    <row r="49" spans="1:1" ht="15.75" x14ac:dyDescent="0.2">
      <c r="A49" s="75"/>
    </row>
    <row r="50" spans="1:1" ht="15.75" x14ac:dyDescent="0.2">
      <c r="A50" s="75"/>
    </row>
    <row r="51" spans="1:1" ht="15.75" x14ac:dyDescent="0.2">
      <c r="A51" s="75"/>
    </row>
    <row r="52" spans="1:1" ht="15.75" x14ac:dyDescent="0.2">
      <c r="A52" s="75"/>
    </row>
    <row r="53" spans="1:1" ht="15.75" x14ac:dyDescent="0.2">
      <c r="A53" s="75"/>
    </row>
    <row r="54" spans="1:1" ht="15.75" x14ac:dyDescent="0.2">
      <c r="A54" s="75"/>
    </row>
    <row r="55" spans="1:1" ht="15.75" x14ac:dyDescent="0.2">
      <c r="A55" s="75"/>
    </row>
  </sheetData>
  <sheetProtection algorithmName="SHA-512" hashValue="g/8iZ/8pnRv8S90wbXa0kBmn8KGPz4xV3ECTW3MWRsHQvvSRd8kzXkQdVIqhro+lCTpgtkkUQIS9aTR0UPavyg==" saltValue="UJhjY3eUKEpmLyjivkmLnw==" spinCount="100000" sheet="1" selectLockedCells="1"/>
  <mergeCells count="28">
    <mergeCell ref="A1:D1"/>
    <mergeCell ref="A20:D20"/>
    <mergeCell ref="A22:D22"/>
    <mergeCell ref="A19:D19"/>
    <mergeCell ref="A3:D3"/>
    <mergeCell ref="B4:D4"/>
    <mergeCell ref="C9:D9"/>
    <mergeCell ref="A15:B15"/>
    <mergeCell ref="A16:B16"/>
    <mergeCell ref="A17:B17"/>
    <mergeCell ref="A8:A9"/>
    <mergeCell ref="C8:D8"/>
    <mergeCell ref="A11:B11"/>
    <mergeCell ref="A12:B13"/>
    <mergeCell ref="C12:C13"/>
    <mergeCell ref="D12:D13"/>
    <mergeCell ref="A32:B32"/>
    <mergeCell ref="A21:D21"/>
    <mergeCell ref="A23:D23"/>
    <mergeCell ref="A25:D25"/>
    <mergeCell ref="A27:D27"/>
    <mergeCell ref="A33:B33"/>
    <mergeCell ref="A34:D34"/>
    <mergeCell ref="A35:D35"/>
    <mergeCell ref="A24:D24"/>
    <mergeCell ref="A26:D26"/>
    <mergeCell ref="A29:B29"/>
    <mergeCell ref="A31:B31"/>
  </mergeCells>
  <pageMargins left="0.7" right="0.47101449275362317" top="0.90579710144927539" bottom="0.75" header="0.3" footer="0.3"/>
  <pageSetup paperSize="9" orientation="portrait" r:id="rId1"/>
  <headerFooter scaleWithDoc="0">
    <oddHeader>&amp;LService
&amp;"Arial,Gras"Formation professionnelle&amp;R&amp;G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15</xdr:row>
                    <xdr:rowOff>28575</xdr:rowOff>
                  </from>
                  <to>
                    <xdr:col>2</xdr:col>
                    <xdr:colOff>723900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9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14</xdr:row>
                    <xdr:rowOff>142875</xdr:rowOff>
                  </from>
                  <to>
                    <xdr:col>3</xdr:col>
                    <xdr:colOff>638175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0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15</xdr:row>
                    <xdr:rowOff>352425</xdr:rowOff>
                  </from>
                  <to>
                    <xdr:col>2</xdr:col>
                    <xdr:colOff>657225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1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15</xdr:row>
                    <xdr:rowOff>352425</xdr:rowOff>
                  </from>
                  <to>
                    <xdr:col>3</xdr:col>
                    <xdr:colOff>628650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2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47625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3" r:id="rId10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29</xdr:row>
                    <xdr:rowOff>161925</xdr:rowOff>
                  </from>
                  <to>
                    <xdr:col>2</xdr:col>
                    <xdr:colOff>657225</xdr:colOff>
                    <xdr:row>31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4" r:id="rId11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30</xdr:row>
                    <xdr:rowOff>171450</xdr:rowOff>
                  </from>
                  <to>
                    <xdr:col>2</xdr:col>
                    <xdr:colOff>657225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5" r:id="rId12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31</xdr:row>
                    <xdr:rowOff>180975</xdr:rowOff>
                  </from>
                  <to>
                    <xdr:col>2</xdr:col>
                    <xdr:colOff>657225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6" r:id="rId13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28575</xdr:rowOff>
                  </from>
                  <to>
                    <xdr:col>3</xdr:col>
                    <xdr:colOff>657225</xdr:colOff>
                    <xdr:row>30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7" r:id="rId14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29</xdr:row>
                    <xdr:rowOff>171450</xdr:rowOff>
                  </from>
                  <to>
                    <xdr:col>3</xdr:col>
                    <xdr:colOff>657225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8" r:id="rId15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30</xdr:row>
                    <xdr:rowOff>180975</xdr:rowOff>
                  </from>
                  <to>
                    <xdr:col>3</xdr:col>
                    <xdr:colOff>657225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9" r:id="rId16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31</xdr:row>
                    <xdr:rowOff>190500</xdr:rowOff>
                  </from>
                  <to>
                    <xdr:col>3</xdr:col>
                    <xdr:colOff>657225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4" r:id="rId17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5" r:id="rId18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435CD2C33354B8C911C81BBD0D252" ma:contentTypeVersion="16" ma:contentTypeDescription="Crée un document." ma:contentTypeScope="" ma:versionID="6469fc5e30d9064085c905ebeba23fdd">
  <xsd:schema xmlns:xsd="http://www.w3.org/2001/XMLSchema" xmlns:xs="http://www.w3.org/2001/XMLSchema" xmlns:p="http://schemas.microsoft.com/office/2006/metadata/properties" xmlns:ns2="6e1f99e2-5333-41da-8b53-4841ed365a7c" xmlns:ns3="b6a4f033-4b85-4657-be8c-7e0985d97169" targetNamespace="http://schemas.microsoft.com/office/2006/metadata/properties" ma:root="true" ma:fieldsID="73d8e444c9d38da391b8b840c99e4ebd" ns2:_="" ns3:_="">
    <xsd:import namespace="6e1f99e2-5333-41da-8b53-4841ed365a7c"/>
    <xsd:import namespace="b6a4f033-4b85-4657-be8c-7e0985d971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1f99e2-5333-41da-8b53-4841ed365a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0f036082-0336-48cf-b551-7e68b48385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4f033-4b85-4657-be8c-7e0985d9716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c033020-5e16-400a-af3e-cd08d722e9d5}" ma:internalName="TaxCatchAll" ma:showField="CatchAllData" ma:web="b6a4f033-4b85-4657-be8c-7e0985d971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1f99e2-5333-41da-8b53-4841ed365a7c">
      <Terms xmlns="http://schemas.microsoft.com/office/infopath/2007/PartnerControls"/>
    </lcf76f155ced4ddcb4097134ff3c332f>
    <TaxCatchAll xmlns="b6a4f033-4b85-4657-be8c-7e0985d97169" xsi:nil="true"/>
  </documentManagement>
</p:properties>
</file>

<file path=customXml/itemProps1.xml><?xml version="1.0" encoding="utf-8"?>
<ds:datastoreItem xmlns:ds="http://schemas.openxmlformats.org/officeDocument/2006/customXml" ds:itemID="{0D0001DF-0581-45FA-B7A4-B5BC9FDAE0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548618-BEAA-43D8-98A8-95E6BE79BA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1f99e2-5333-41da-8b53-4841ed365a7c"/>
    <ds:schemaRef ds:uri="b6a4f033-4b85-4657-be8c-7e0985d971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DBF05D-24D4-4189-B05C-053029DDF7F0}">
  <ds:schemaRefs>
    <ds:schemaRef ds:uri="http://purl.org/dc/dcmitype/"/>
    <ds:schemaRef ds:uri="http://schemas.microsoft.com/office/2006/metadata/properties"/>
    <ds:schemaRef ds:uri="b5ec0d19-7846-4ba8-bf31-7597f6dc212a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f7bb376-0266-4ca0-aaa7-521a72e1eb58"/>
    <ds:schemaRef ds:uri="http://www.w3.org/XML/1998/namespace"/>
    <ds:schemaRef ds:uri="6e1f99e2-5333-41da-8b53-4841ed365a7c"/>
    <ds:schemaRef ds:uri="b6a4f033-4b85-4657-be8c-7e0985d9716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Explications</vt:lpstr>
      <vt:lpstr>Fiche candidat</vt:lpstr>
      <vt:lpstr>Mandat</vt:lpstr>
      <vt:lpstr>Annexes plans techniques</vt:lpstr>
      <vt:lpstr>Approbation du projet TPI</vt:lpstr>
      <vt:lpstr>comp. méth-soc-perso</vt:lpstr>
      <vt:lpstr>Suivi de TPI (Form)</vt:lpstr>
      <vt:lpstr>PV Visite 1 (Experts) </vt:lpstr>
      <vt:lpstr>PV Visite 2 (Experts)</vt:lpstr>
      <vt:lpstr>PV présentation</vt:lpstr>
      <vt:lpstr>Protocole entretien</vt:lpstr>
      <vt:lpstr>Pts app. 1</vt:lpstr>
      <vt:lpstr>Pts app. 2</vt:lpstr>
      <vt:lpstr>Pts app. 3</vt:lpstr>
      <vt:lpstr>Pts app. 4</vt:lpstr>
      <vt:lpstr>Calcul de la note TPI</vt:lpstr>
    </vt:vector>
  </TitlesOfParts>
  <Manager/>
  <Company>&lt;Default&gt;CPAI-JB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cp-ldu</dc:creator>
  <cp:keywords/>
  <dc:description/>
  <cp:lastModifiedBy>Téo Muriset</cp:lastModifiedBy>
  <cp:revision/>
  <cp:lastPrinted>2025-04-09T14:45:18Z</cp:lastPrinted>
  <dcterms:created xsi:type="dcterms:W3CDTF">2005-09-26T20:03:29Z</dcterms:created>
  <dcterms:modified xsi:type="dcterms:W3CDTF">2026-02-03T07:39:16Z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0x0101008A1435CD2C33354B8C911C81BBD0D252</vt:lpwstr>
  </property>
  <property fmtid="{D5CDD505-2E9C-101B-9397-08002B2CF9AE}" pid="3" name="MediaServiceImageTags">
    <vt:lpwstr/>
  </property>
</Properties>
</file>