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4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5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pihch-my.sharepoint.com/personal/f_maillard_cpih_ch/Documents/Bureau/Documents sur site CP/"/>
    </mc:Choice>
  </mc:AlternateContent>
  <xr:revisionPtr revIDLastSave="0" documentId="8_{02FE31AE-FD94-439A-BBE0-667101B370DA}" xr6:coauthVersionLast="47" xr6:coauthVersionMax="47" xr10:uidLastSave="{00000000-0000-0000-0000-000000000000}"/>
  <bookViews>
    <workbookView xWindow="0" yWindow="0" windowWidth="25800" windowHeight="21000" firstSheet="7" activeTab="11" xr2:uid="{00000000-000D-0000-FFFF-FFFF00000000}"/>
  </bookViews>
  <sheets>
    <sheet name="Explications" sheetId="19" r:id="rId1"/>
    <sheet name="Fiche candidat" sheetId="22" r:id="rId2"/>
    <sheet name="Mandat" sheetId="30" r:id="rId3"/>
    <sheet name="Approbation du projet TPI" sheetId="1" r:id="rId4"/>
    <sheet name="comp. méth-soc-perso" sheetId="15" r:id="rId5"/>
    <sheet name="Suivi de TPI (Form)" sheetId="23" r:id="rId6"/>
    <sheet name="PV Visite (Experts)" sheetId="24" r:id="rId7"/>
    <sheet name="PV Visite 2 (Experts)" sheetId="28" r:id="rId8"/>
    <sheet name="PV présentation" sheetId="31" r:id="rId9"/>
    <sheet name="Protocole" sheetId="27" r:id="rId10"/>
    <sheet name="Pts app. 1" sheetId="34" r:id="rId11"/>
    <sheet name="Pts app. 2" sheetId="37" r:id="rId12"/>
    <sheet name="Pts app. 3" sheetId="40" r:id="rId13"/>
    <sheet name="Pts app. 4" sheetId="39" r:id="rId14"/>
    <sheet name="Calcul de la note TPI" sheetId="33" r:id="rId15"/>
  </sheets>
  <externalReferences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33" l="1"/>
  <c r="B7" i="40" l="1"/>
  <c r="B6" i="40"/>
  <c r="E5" i="40"/>
  <c r="B5" i="40"/>
  <c r="E4" i="40"/>
  <c r="B4" i="40"/>
  <c r="E3" i="40"/>
  <c r="B3" i="40"/>
  <c r="E3" i="39"/>
  <c r="E3" i="37"/>
  <c r="C9" i="15" l="1"/>
  <c r="C8" i="15"/>
  <c r="C7" i="15"/>
  <c r="C6" i="15"/>
  <c r="C5" i="15"/>
  <c r="A36" i="15" l="1"/>
  <c r="A28" i="15"/>
  <c r="A14" i="15"/>
  <c r="A50" i="15" l="1"/>
  <c r="F6" i="15"/>
  <c r="G6" i="15"/>
  <c r="F7" i="15"/>
  <c r="F5" i="15"/>
  <c r="G7" i="15"/>
  <c r="E3" i="34" l="1"/>
  <c r="C20" i="39"/>
  <c r="K7" i="33" s="1"/>
  <c r="B7" i="39"/>
  <c r="B6" i="39"/>
  <c r="E5" i="39"/>
  <c r="B5" i="39"/>
  <c r="E4" i="39"/>
  <c r="B4" i="39"/>
  <c r="B3" i="39"/>
  <c r="C26" i="34"/>
  <c r="C27" i="34" s="1"/>
  <c r="C22" i="37"/>
  <c r="K5" i="33" s="1"/>
  <c r="B7" i="37"/>
  <c r="B6" i="37"/>
  <c r="E5" i="37"/>
  <c r="B5" i="37"/>
  <c r="E4" i="37"/>
  <c r="B4" i="37"/>
  <c r="B3" i="37"/>
  <c r="E5" i="34"/>
  <c r="E4" i="34"/>
  <c r="B7" i="34"/>
  <c r="B6" i="34"/>
  <c r="B5" i="34"/>
  <c r="B4" i="34"/>
  <c r="B3" i="34"/>
  <c r="D6" i="31"/>
  <c r="B6" i="31"/>
  <c r="B5" i="31"/>
  <c r="B7" i="31"/>
  <c r="B9" i="31"/>
  <c r="B8" i="31"/>
  <c r="D5" i="31"/>
  <c r="D7" i="31"/>
  <c r="M5" i="33" l="1"/>
  <c r="M7" i="33"/>
  <c r="M6" i="33"/>
  <c r="D5" i="28" l="1"/>
  <c r="D6" i="28"/>
  <c r="D7" i="28"/>
  <c r="D7" i="27"/>
  <c r="D6" i="27"/>
  <c r="D5" i="27"/>
  <c r="B8" i="27"/>
  <c r="B9" i="27"/>
  <c r="B7" i="27"/>
  <c r="B6" i="27"/>
  <c r="B5" i="27"/>
  <c r="B9" i="28"/>
  <c r="B8" i="28"/>
  <c r="B7" i="28"/>
  <c r="B5" i="28"/>
  <c r="B6" i="28"/>
  <c r="D7" i="24"/>
  <c r="D6" i="24"/>
  <c r="D5" i="24"/>
  <c r="B9" i="24"/>
  <c r="B8" i="24"/>
  <c r="B7" i="24"/>
  <c r="B5" i="24"/>
  <c r="B6" i="24"/>
  <c r="D7" i="23"/>
  <c r="D6" i="23"/>
  <c r="D5" i="23"/>
  <c r="C8" i="1"/>
  <c r="C7" i="1"/>
  <c r="C6" i="1"/>
  <c r="B5" i="23"/>
  <c r="B6" i="23"/>
  <c r="B7" i="23"/>
  <c r="B8" i="23"/>
  <c r="B9" i="23"/>
  <c r="B9" i="30"/>
  <c r="D9" i="30"/>
  <c r="B10" i="30" l="1"/>
  <c r="B7" i="30"/>
  <c r="B5" i="30"/>
  <c r="E7" i="1" l="1"/>
  <c r="E8" i="1"/>
  <c r="C9" i="1" l="1"/>
  <c r="E6" i="1" l="1"/>
  <c r="G50" i="15"/>
  <c r="F50" i="15"/>
  <c r="H50" i="15"/>
  <c r="F51" i="15" l="1"/>
  <c r="C28" i="34" l="1"/>
  <c r="C29" i="34" s="1"/>
  <c r="K4" i="33" s="1"/>
  <c r="M4" i="33" s="1"/>
  <c r="M10" i="33" l="1"/>
  <c r="M15" i="33" s="1"/>
</calcChain>
</file>

<file path=xl/sharedStrings.xml><?xml version="1.0" encoding="utf-8"?>
<sst xmlns="http://schemas.openxmlformats.org/spreadsheetml/2006/main" count="400" uniqueCount="246">
  <si>
    <t>Profession :</t>
  </si>
  <si>
    <t>Entreprise :</t>
  </si>
  <si>
    <t>Date :</t>
  </si>
  <si>
    <t>N° candidat :</t>
  </si>
  <si>
    <t>Nom des experts :</t>
  </si>
  <si>
    <t>Nom et prénom du candidat :</t>
  </si>
  <si>
    <t>Critères</t>
  </si>
  <si>
    <t>Oui</t>
  </si>
  <si>
    <t>Non</t>
  </si>
  <si>
    <t>Remarques :</t>
  </si>
  <si>
    <t>Les différents travaux à réaliser et l'objectif visé sont-ils clairement formulés ?</t>
  </si>
  <si>
    <t>Difficultés rencontrées</t>
  </si>
  <si>
    <t>Assistance externe</t>
  </si>
  <si>
    <t>Description du travail d'examen:</t>
  </si>
  <si>
    <t>Date début projet :</t>
  </si>
  <si>
    <t>Date fin de projet :</t>
  </si>
  <si>
    <t>Date entretien professionnel :</t>
  </si>
  <si>
    <t>Signature du candidat :</t>
  </si>
  <si>
    <t>Heure :</t>
  </si>
  <si>
    <t>Téléphone :</t>
  </si>
  <si>
    <t>Date des visites :</t>
  </si>
  <si>
    <t>Feu vert du chef expert :</t>
  </si>
  <si>
    <t>s'adapte aux changements avec simplicité</t>
  </si>
  <si>
    <t>travaille de manière autonome</t>
  </si>
  <si>
    <t>est attentif aux interactions</t>
  </si>
  <si>
    <t>utilise énergies et matériaux de manière rationnelle</t>
  </si>
  <si>
    <t>Points obtenus</t>
  </si>
  <si>
    <t>Note finale</t>
  </si>
  <si>
    <t>Note arrondie au 1/10</t>
  </si>
  <si>
    <t>Les codes des couleurs  :</t>
  </si>
  <si>
    <t>Notes</t>
  </si>
  <si>
    <t>Fiche du candidat</t>
  </si>
  <si>
    <t xml:space="preserve">Titre du projet de TPI: </t>
  </si>
  <si>
    <t>Nom et prénom du formateur :</t>
  </si>
  <si>
    <t xml:space="preserve">Durée du projet : </t>
  </si>
  <si>
    <t>Signature du formateur :</t>
  </si>
  <si>
    <t>Dates début et fin de projet :</t>
  </si>
  <si>
    <t xml:space="preserve">Formateur : </t>
  </si>
  <si>
    <t>Les différents travaux à réaliser par le candidat sont-ils mesurables ?</t>
  </si>
  <si>
    <t>S'agit-il d'un travail en série ?</t>
  </si>
  <si>
    <t xml:space="preserve">Date : </t>
  </si>
  <si>
    <t>Signature des experts pour approbation  :</t>
  </si>
  <si>
    <t>adopte une attitude non-conflictuelle</t>
  </si>
  <si>
    <t>Composition de la note</t>
  </si>
  <si>
    <t>Liste du matériel à disposition :</t>
  </si>
  <si>
    <t>Orientation :</t>
  </si>
  <si>
    <t xml:space="preserve">Téléphone : </t>
  </si>
  <si>
    <t xml:space="preserve">Profession : </t>
  </si>
  <si>
    <t>S'agit-il d'un travail individuel ?</t>
  </si>
  <si>
    <t>Dans le cas où le projet TPI exigerait un travail de collaboration, est-il possible d'évaluer la prestation individuelle de chacun des membres de l'équipe ?</t>
  </si>
  <si>
    <t>Est-ce que le TPI correspond au niveau attendu de la formation ?</t>
  </si>
  <si>
    <t>Est-ce que les compétences méthodologiques, sociales et personnelles proposées sont validées ?</t>
  </si>
  <si>
    <t>Concordance entre travaux réalisés et cahier des charges</t>
  </si>
  <si>
    <t xml:space="preserve">Remarques : </t>
  </si>
  <si>
    <t xml:space="preserve">Evaluation </t>
  </si>
  <si>
    <t xml:space="preserve">Dessinatrice / Dessinateur en construction microtechnique CFC </t>
  </si>
  <si>
    <t>fixe les priorités</t>
  </si>
  <si>
    <t xml:space="preserve">met en place des processus de manière systématique </t>
  </si>
  <si>
    <t>planification adéquate des tâches</t>
  </si>
  <si>
    <t xml:space="preserve">évalue systèmatiquement son travail </t>
  </si>
  <si>
    <t>garantit la sécurité au travail et le respect des prescription en  matière d'hygiène</t>
  </si>
  <si>
    <t>se procure des informations de manière autonome</t>
  </si>
  <si>
    <t>est conscient de la notion d'économie (matière, energie, ressources) dans son quotidien</t>
  </si>
  <si>
    <t xml:space="preserve">fait preuve de discrétion professionnelle respect de la confidentialité </t>
  </si>
  <si>
    <t xml:space="preserve">se montre attentif aux avis d'autrui et peut en tenir compte dans son travail </t>
  </si>
  <si>
    <t>maintient sa motivation à la tâche</t>
  </si>
  <si>
    <t xml:space="preserve">maintient sa concentration sur la tâche </t>
  </si>
  <si>
    <t>travaille de manière précise</t>
  </si>
  <si>
    <t xml:space="preserve">est ponctuel </t>
  </si>
  <si>
    <t>démontre une aptitude à vouloir atteindre les objectifs</t>
  </si>
  <si>
    <t>travaille de manière organisée</t>
  </si>
  <si>
    <t>fait preuve de rigueur et de fiabilité</t>
  </si>
  <si>
    <t>Méthode de travail</t>
  </si>
  <si>
    <t>assume ses décisions/choix</t>
  </si>
  <si>
    <t>Indications supplémentaires et nécessaires :</t>
  </si>
  <si>
    <t>Date pour la présentation et l'entretien professionnel</t>
  </si>
  <si>
    <t>Définition des critères d'appréciation et d'évaluation :</t>
  </si>
  <si>
    <t>se tient à des règles et conventions du travail de groupe</t>
  </si>
  <si>
    <t>Le TPI se rapporte-t-il au contenu du domaine d'activité du candidat au moment de l'examen?</t>
  </si>
  <si>
    <t>Signature du Chef-expert :</t>
  </si>
  <si>
    <t>Observations :</t>
  </si>
  <si>
    <t>Avancement des travaux, concordance avec la planification, gestion du temps</t>
  </si>
  <si>
    <t>Dossier de formation</t>
  </si>
  <si>
    <t>Recherche d'information</t>
  </si>
  <si>
    <t>Aides éventuelles</t>
  </si>
  <si>
    <t>Autres :</t>
  </si>
  <si>
    <t>Entretien bref avec le candidat :</t>
  </si>
  <si>
    <t>Phase 1 : Planification et préparation</t>
  </si>
  <si>
    <t>Pondération</t>
  </si>
  <si>
    <r>
      <t>Nom et prénom du 1</t>
    </r>
    <r>
      <rPr>
        <i/>
        <vertAlign val="superscript"/>
        <sz val="12"/>
        <rFont val="Arial"/>
        <family val="2"/>
      </rPr>
      <t>er</t>
    </r>
    <r>
      <rPr>
        <i/>
        <sz val="12"/>
        <rFont val="Arial"/>
        <family val="2"/>
      </rPr>
      <t xml:space="preserve"> expert :</t>
    </r>
  </si>
  <si>
    <r>
      <t>Nom et prénom du 2</t>
    </r>
    <r>
      <rPr>
        <i/>
        <vertAlign val="superscript"/>
        <sz val="12"/>
        <rFont val="Arial"/>
        <family val="2"/>
      </rPr>
      <t xml:space="preserve">ème </t>
    </r>
    <r>
      <rPr>
        <i/>
        <sz val="12"/>
        <rFont val="Arial"/>
        <family val="2"/>
      </rPr>
      <t>expert :</t>
    </r>
  </si>
  <si>
    <t>Phase 2 : Réalisation et documentation</t>
  </si>
  <si>
    <t xml:space="preserve">                          Date:</t>
  </si>
  <si>
    <t>sait communiquer en transmettant des messages compréhensibles</t>
  </si>
  <si>
    <t>fait preuve d'une attitude adéquate</t>
  </si>
  <si>
    <t>s'adapte à son interlocuteur (client/supérieur)</t>
  </si>
  <si>
    <t>Thèmes professionnels, problèmes, interrogations</t>
  </si>
  <si>
    <t>Procédé, méthodologie, systématique</t>
  </si>
  <si>
    <t>Observations avec le formateur :</t>
  </si>
  <si>
    <t>Modification du projet (avec modification des docs fournis)</t>
  </si>
  <si>
    <t>Evaluation du produit réalisé</t>
  </si>
  <si>
    <t>respect du mandat</t>
  </si>
  <si>
    <t>respect des normes en vigueur</t>
  </si>
  <si>
    <t>maîtrise des coûts de production</t>
  </si>
  <si>
    <t xml:space="preserve"> </t>
  </si>
  <si>
    <t>Phase 3 : Présentation et évaluation</t>
  </si>
  <si>
    <t>Aviez-vous déjà résolu des tâches semblables ?</t>
  </si>
  <si>
    <t>Quel a été le plus grand problème que vous avez rencontré ?</t>
  </si>
  <si>
    <t>De quoi êtes-vous particulièrement fier ?</t>
  </si>
  <si>
    <t>Questions spontanées :</t>
  </si>
  <si>
    <t xml:space="preserve">Signature des experts :   </t>
  </si>
  <si>
    <r>
      <t>Questions préparées :</t>
    </r>
    <r>
      <rPr>
        <i/>
        <sz val="10"/>
        <rFont val="Arial"/>
        <family val="2"/>
      </rPr>
      <t xml:space="preserve"> (sur la base du rapport et du dossier de formation)</t>
    </r>
  </si>
  <si>
    <r>
      <t xml:space="preserve">Phase 1 - Planification et préparation </t>
    </r>
    <r>
      <rPr>
        <i/>
        <sz val="10"/>
        <rFont val="Arial"/>
        <family val="2"/>
      </rPr>
      <t>(chef-expert / experts / supérieur du candidat)</t>
    </r>
  </si>
  <si>
    <r>
      <t xml:space="preserve">Procès-verbal des observations durant les visites </t>
    </r>
    <r>
      <rPr>
        <sz val="12"/>
        <rFont val="Arial"/>
        <family val="2"/>
      </rPr>
      <t>(Experts)</t>
    </r>
  </si>
  <si>
    <t xml:space="preserve">Signatures expert 1 : </t>
  </si>
  <si>
    <t xml:space="preserve">Signatures expert 2 : </t>
  </si>
  <si>
    <t xml:space="preserve">oui </t>
  </si>
  <si>
    <t xml:space="preserve">non </t>
  </si>
  <si>
    <t>partiel</t>
  </si>
  <si>
    <t>respect des techniques de dessin (tolérances)</t>
  </si>
  <si>
    <t>respect des techniques de dessin (cotations)</t>
  </si>
  <si>
    <t>respect des techniques de dessin (compréhension et lisibilité)</t>
  </si>
  <si>
    <t>respect des techniques de dessin (vues)</t>
  </si>
  <si>
    <r>
      <rPr>
        <b/>
        <sz val="12"/>
        <rFont val="Arial"/>
        <family val="2"/>
      </rPr>
      <t>Total des points maximum possible</t>
    </r>
    <r>
      <rPr>
        <sz val="12"/>
        <rFont val="Arial"/>
        <family val="2"/>
      </rPr>
      <t xml:space="preserve"> (24 pts)</t>
    </r>
  </si>
  <si>
    <t>Pt d'appréciation 1 : Exécution et résultat du travail</t>
  </si>
  <si>
    <t>Pt d'appréciation 2 : Documentation</t>
  </si>
  <si>
    <t>Point d'appréciation 3 : Présentation</t>
  </si>
  <si>
    <t>Point d'appréciation 4 : Entretien professionnel</t>
  </si>
  <si>
    <t>Total du point d'appréciation 3</t>
  </si>
  <si>
    <t>répond correctement aux questions</t>
  </si>
  <si>
    <t>utilise le vocabulaire adéquat</t>
  </si>
  <si>
    <t>est structuré dans ses réponses</t>
  </si>
  <si>
    <t>répond de manière autonome aux questions</t>
  </si>
  <si>
    <t>Total du point d'appréciation 4</t>
  </si>
  <si>
    <t>Signature expert 1 : _____________________________________</t>
  </si>
  <si>
    <t>Signature expert 2 : _____________________________________</t>
  </si>
  <si>
    <t>Date et signatures :</t>
  </si>
  <si>
    <r>
      <t>Compétences méthodologiques, sociales et personnelles</t>
    </r>
    <r>
      <rPr>
        <sz val="12"/>
        <rFont val="Arial"/>
        <family val="2"/>
      </rPr>
      <t xml:space="preserve"> (Supérieur du candidat)</t>
    </r>
  </si>
  <si>
    <r>
      <t>Suivi du TPI</t>
    </r>
    <r>
      <rPr>
        <b/>
        <i/>
        <sz val="12"/>
        <rFont val="Arial"/>
        <family val="2"/>
      </rPr>
      <t xml:space="preserve"> </t>
    </r>
    <r>
      <rPr>
        <sz val="12"/>
        <rFont val="Arial"/>
        <family val="2"/>
      </rPr>
      <t>(Supérieur du candidat)</t>
    </r>
  </si>
  <si>
    <r>
      <t>Approbation du projet TPI</t>
    </r>
    <r>
      <rPr>
        <sz val="12"/>
        <rFont val="Arial"/>
        <family val="2"/>
      </rPr>
      <t xml:space="preserve"> (Chef-expert / experts)</t>
    </r>
  </si>
  <si>
    <r>
      <t xml:space="preserve">Mandat </t>
    </r>
    <r>
      <rPr>
        <sz val="12"/>
        <rFont val="Arial"/>
        <family val="2"/>
      </rPr>
      <t>(Chef-expert/experts/supérieur du candidat/candidat)</t>
    </r>
  </si>
  <si>
    <r>
      <t xml:space="preserve">Protocole d'entretien professionnel </t>
    </r>
    <r>
      <rPr>
        <sz val="12"/>
        <rFont val="Arial"/>
        <family val="2"/>
      </rPr>
      <t>(Experts)</t>
    </r>
  </si>
  <si>
    <r>
      <t xml:space="preserve">Calcul de la note du TPI </t>
    </r>
    <r>
      <rPr>
        <sz val="12"/>
        <rFont val="Arial"/>
        <family val="2"/>
      </rPr>
      <t>(Chef expert / experts / supérieur du candidat)</t>
    </r>
  </si>
  <si>
    <t xml:space="preserve">Signatures : </t>
  </si>
  <si>
    <t>Supérieur du candidat : ___________________________________</t>
  </si>
  <si>
    <t xml:space="preserve">                  Candidat : _______________________________________________</t>
  </si>
  <si>
    <t>Expert 1 : ______________________________________________</t>
  </si>
  <si>
    <t xml:space="preserve">                  Expert 2 :________________________________________________</t>
  </si>
  <si>
    <r>
      <t xml:space="preserve">Note 
</t>
    </r>
    <r>
      <rPr>
        <sz val="8"/>
        <rFont val="Arial"/>
        <family val="2"/>
      </rPr>
      <t>arrondie à note entière ou demi-note</t>
    </r>
  </si>
  <si>
    <t xml:space="preserve">remarques </t>
  </si>
  <si>
    <t>tient compte des processus situés en amont/aval de son travail</t>
  </si>
  <si>
    <t>Compétences méthodologiques</t>
  </si>
  <si>
    <t>Compétences sociales</t>
  </si>
  <si>
    <t xml:space="preserve">Compétences personnelles </t>
  </si>
  <si>
    <t>porte un regard critique sur ses propres actions</t>
  </si>
  <si>
    <t>se montre ouvert aux évolutions technologiques</t>
  </si>
  <si>
    <t>gère son stress face à l'évolution des contraintes sur sa tâche</t>
  </si>
  <si>
    <t>Evaluation des documents présentés</t>
  </si>
  <si>
    <t>les aides provenant de personnes tierces sont documentées</t>
  </si>
  <si>
    <t>le travail est réalisé avec précision et soin</t>
  </si>
  <si>
    <t>le temps de réalisation du travail a été respecté</t>
  </si>
  <si>
    <t xml:space="preserve">la documentation est complète </t>
  </si>
  <si>
    <t>la documentation est soignée, précise</t>
  </si>
  <si>
    <t>la terminologie technique est adéquate</t>
  </si>
  <si>
    <t>les dispositions relatives à la documentation ont été respectées (pagination, table des matières, structure, …)</t>
  </si>
  <si>
    <t>Suffisant</t>
  </si>
  <si>
    <t>Nom et prénom du remplaçant :</t>
  </si>
  <si>
    <t>Jour d’école (théorie) :</t>
  </si>
  <si>
    <r>
      <t>Nom et prénom du 3</t>
    </r>
    <r>
      <rPr>
        <i/>
        <vertAlign val="superscript"/>
        <sz val="12"/>
        <rFont val="Arial"/>
        <family val="2"/>
      </rPr>
      <t xml:space="preserve">ème </t>
    </r>
    <r>
      <rPr>
        <i/>
        <sz val="12"/>
        <rFont val="Arial"/>
        <family val="2"/>
      </rPr>
      <t>expert :</t>
    </r>
  </si>
  <si>
    <r>
      <t>Calendrier prévu :</t>
    </r>
    <r>
      <rPr>
        <i/>
        <sz val="12"/>
        <rFont val="Arial"/>
        <family val="2"/>
      </rPr>
      <t xml:space="preserve"> </t>
    </r>
    <r>
      <rPr>
        <i/>
        <sz val="10"/>
        <rFont val="Arial"/>
        <family val="2"/>
      </rPr>
      <t>(avec estimation du temps nécessaire à l'exécution du travail)</t>
    </r>
    <r>
      <rPr>
        <i/>
        <sz val="12"/>
        <rFont val="Arial"/>
        <family val="2"/>
      </rPr>
      <t xml:space="preserve"> facultatif</t>
    </r>
  </si>
  <si>
    <r>
      <t>Proposé par le supérieur du candidat</t>
    </r>
    <r>
      <rPr>
        <b/>
        <sz val="14"/>
        <color rgb="FFFF0000"/>
        <rFont val="Arial"/>
        <family val="2"/>
      </rPr>
      <t xml:space="preserve"> (choix de 12 critères obligatoires mais au moins un par sous-groupe).</t>
    </r>
    <r>
      <rPr>
        <b/>
        <sz val="14"/>
        <rFont val="Arial"/>
        <family val="2"/>
      </rPr>
      <t xml:space="preserve">
Contrôlé et aprouvé par les experts lors de la présentation du cahier des charges </t>
    </r>
    <r>
      <rPr>
        <b/>
        <sz val="11"/>
        <rFont val="Arial"/>
        <family val="2"/>
      </rPr>
      <t>(veuillez mettre une croix dans la case correspondante)</t>
    </r>
  </si>
  <si>
    <t>Communication et aptitude de travailler en groupe (facultatif)</t>
  </si>
  <si>
    <t>Quelle est/serait l’utilité du projet ?</t>
  </si>
  <si>
    <r>
      <t xml:space="preserve">Point d'appréciation 1 : Exécution et résultat du travail </t>
    </r>
    <r>
      <rPr>
        <sz val="12"/>
        <rFont val="Arial"/>
        <family val="2"/>
      </rPr>
      <t>(Experts- Supérieur du candidat)</t>
    </r>
  </si>
  <si>
    <t>solution proposée appropriée et judicieuse</t>
  </si>
  <si>
    <t>dossier de formation est tenu soigneusement</t>
  </si>
  <si>
    <t xml:space="preserve">Titre du projet de TPI : </t>
  </si>
  <si>
    <r>
      <t>Phase 2 - Réalisation et documentation</t>
    </r>
    <r>
      <rPr>
        <i/>
        <sz val="12"/>
        <rFont val="Arial"/>
        <family val="2"/>
      </rPr>
      <t xml:space="preserve"> </t>
    </r>
    <r>
      <rPr>
        <i/>
        <sz val="10"/>
        <rFont val="Arial"/>
        <family val="2"/>
      </rPr>
      <t>(experts / supérieur du candidat)</t>
    </r>
  </si>
  <si>
    <r>
      <t xml:space="preserve">Phase 3 - Présentation et évaluation </t>
    </r>
    <r>
      <rPr>
        <i/>
        <sz val="10"/>
        <rFont val="Arial"/>
        <family val="2"/>
      </rPr>
      <t>(chef-expert / experts / supérieur du candidat)</t>
    </r>
  </si>
  <si>
    <t xml:space="preserve">Signature expert 1 : </t>
  </si>
  <si>
    <t xml:space="preserve">Signature expert 2 : </t>
  </si>
  <si>
    <t xml:space="preserve">Expert 1 : </t>
  </si>
  <si>
    <r>
      <rPr>
        <sz val="12"/>
        <color rgb="FF000000"/>
        <rFont val="Arial"/>
        <family val="2"/>
      </rPr>
      <t>Signature du chef expert :</t>
    </r>
    <r>
      <rPr>
        <sz val="12"/>
        <rFont val="Arial"/>
        <family val="2"/>
      </rPr>
      <t xml:space="preserve"> </t>
    </r>
  </si>
  <si>
    <t xml:space="preserve">Expert 2 : </t>
  </si>
  <si>
    <t>Signature des experts (1,2 et 3) :</t>
  </si>
  <si>
    <t>au</t>
  </si>
  <si>
    <t xml:space="preserve">Très bien </t>
  </si>
  <si>
    <t xml:space="preserve">Bien </t>
  </si>
  <si>
    <t>Faible</t>
  </si>
  <si>
    <t>Très faible</t>
  </si>
  <si>
    <t>Inutilisable</t>
  </si>
  <si>
    <t>Tableau des notes</t>
  </si>
  <si>
    <t xml:space="preserve">Attention : chaque déduction de points doit être justifiée. </t>
  </si>
  <si>
    <t xml:space="preserve">Remarques  pour l'évaluation des CMSP, la signature du candidat indique qu'il a pris connaissance des critères qui pourraient être évalués (le choix du supérieur des 12 critères se fait après la signature du candidat). </t>
  </si>
  <si>
    <t xml:space="preserve">Remarques sur la présentation </t>
  </si>
  <si>
    <t>Réponses</t>
  </si>
  <si>
    <r>
      <t xml:space="preserve">Demandes de précision pour la phase d'entretien </t>
    </r>
    <r>
      <rPr>
        <i/>
        <sz val="10"/>
        <rFont val="Arial"/>
        <family val="2"/>
      </rPr>
      <t xml:space="preserve"> </t>
    </r>
  </si>
  <si>
    <r>
      <t xml:space="preserve">PV présentation  </t>
    </r>
    <r>
      <rPr>
        <sz val="12"/>
        <rFont val="Arial"/>
        <family val="2"/>
      </rPr>
      <t>(Experts)</t>
    </r>
  </si>
  <si>
    <t>Pts obtenus</t>
  </si>
  <si>
    <t xml:space="preserve">Commentaires / déductions de points </t>
  </si>
  <si>
    <t>Total des points de l'évaluation du travail</t>
  </si>
  <si>
    <t>Report points CMSP</t>
  </si>
  <si>
    <t>Total du point d'appréciation 2</t>
  </si>
  <si>
    <t>Toute déduction de points doit être justifiée</t>
  </si>
  <si>
    <t>Total du point d'appréciation 1</t>
  </si>
  <si>
    <t>Total multiplié par 3</t>
  </si>
  <si>
    <t>Questions types pour entrer en matière : (si pas déjà répondu dans la présentation)</t>
  </si>
  <si>
    <t>Quelle est votre part personnelle dans les choix de fabrication ?</t>
  </si>
  <si>
    <t xml:space="preserve">Nom et prénom du candidat : </t>
  </si>
  <si>
    <t xml:space="preserve">Entreprise : </t>
  </si>
  <si>
    <t xml:space="preserve">Nom des experts </t>
  </si>
  <si>
    <t xml:space="preserve">Orientation : </t>
  </si>
  <si>
    <t>Date: __________________________________</t>
  </si>
  <si>
    <t>Date: ______________________</t>
  </si>
  <si>
    <r>
      <t>Point d'appréciation 4 : Entretien professionnel</t>
    </r>
    <r>
      <rPr>
        <sz val="18"/>
        <rFont val="Arial"/>
        <family val="2"/>
      </rPr>
      <t xml:space="preserve"> </t>
    </r>
    <r>
      <rPr>
        <sz val="12"/>
        <rFont val="Arial"/>
        <family val="2"/>
      </rPr>
      <t>(Experts)</t>
    </r>
  </si>
  <si>
    <t>0pt = réponse erronée, absence de réponse             2pts = réponse correcte mais incomplèt
1pt = réponse partielle ou orientée par l'expert        3 pts = réponse correcte et complète</t>
  </si>
  <si>
    <t>0pt = réponse erronée, absence de réponse             2pts = réponse correcte mais incomplèt
1pt = réponse partielle ou orientée par l'expert          3 pts = réponse correcte et complète</t>
  </si>
  <si>
    <t>0pt = réponse erronée, absence de réponse         2pts = réponse correcte mais incomplèt
1pt = réponse partielle ou orientée par l'expert    3 pts = réponse correcte et complète</t>
  </si>
  <si>
    <t>N° candidat:</t>
  </si>
  <si>
    <t>Nombre de critères choisis</t>
  </si>
  <si>
    <t>Nombre de critère total</t>
  </si>
  <si>
    <t>N° Candidat :</t>
  </si>
  <si>
    <t>Nom et Prénom du candidat :</t>
  </si>
  <si>
    <r>
      <rPr>
        <sz val="12"/>
        <rFont val="Arial"/>
        <family val="2"/>
      </rPr>
      <t>Signature formateur</t>
    </r>
    <r>
      <rPr>
        <sz val="10"/>
        <rFont val="Arial"/>
        <family val="2"/>
      </rPr>
      <t>: __________________________________</t>
    </r>
  </si>
  <si>
    <r>
      <t xml:space="preserve">Point d'appréciation 3 : Présentation 20 min </t>
    </r>
    <r>
      <rPr>
        <sz val="12"/>
        <rFont val="Arial"/>
        <family val="2"/>
      </rPr>
      <t>(Experts)</t>
    </r>
  </si>
  <si>
    <t>Accord du candidat  :</t>
  </si>
  <si>
    <t>oui</t>
  </si>
  <si>
    <t>non</t>
  </si>
  <si>
    <t>Remarque</t>
  </si>
  <si>
    <t>Acceptation du candidat de la présence de son supérieur professionnel lors de l'entretien professionel.(à discuter seul avec le candidat)</t>
  </si>
  <si>
    <t xml:space="preserve">Le supérieur du candidat peut assister à la présentation et à l’entretien professionnel avec l’accord du candidat. Il a un statut d’observateur et s’abstient d’intervenir de quelque manière que ce soit. </t>
  </si>
  <si>
    <t xml:space="preserve">  a respecté le temps imparti (20min) +/-10%</t>
  </si>
  <si>
    <t xml:space="preserve">  utilise une terminologie technique appropriée </t>
  </si>
  <si>
    <t xml:space="preserve">  se montre motivé - convaincant </t>
  </si>
  <si>
    <t xml:space="preserve"> réalise une présentation structurée (introduction - développement -  conclusion) et compréhensible</t>
  </si>
  <si>
    <t xml:space="preserve">  présente une introduction pertinente et synthétique </t>
  </si>
  <si>
    <t xml:space="preserve">  aborde les points pertinents de son travail (focus sur l'essentiel) </t>
  </si>
  <si>
    <t xml:space="preserve">  présente un développement cohérent, illustré, argumenté </t>
  </si>
  <si>
    <t xml:space="preserve">  utilise les moyens auxiliaires adaptés à la situation </t>
  </si>
  <si>
    <t xml:space="preserve">  présente une conclusion pertinente et synthétique </t>
  </si>
  <si>
    <t xml:space="preserve">  réalise une évaluation personnel du travail effectué </t>
  </si>
  <si>
    <t xml:space="preserve">  montre une attitude générale (non-verbale) professionnelle </t>
  </si>
  <si>
    <t xml:space="preserve">  adapte sa communication à ses interlocuteurs </t>
  </si>
  <si>
    <t>Signature du supérieur du candidat :</t>
  </si>
  <si>
    <r>
      <t xml:space="preserve">Point d'appréciation 2 : Documentation </t>
    </r>
    <r>
      <rPr>
        <sz val="12"/>
        <rFont val="Arial"/>
        <family val="2"/>
      </rPr>
      <t>(formateur)</t>
    </r>
  </si>
  <si>
    <t>Signature formateur : 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</si>
</sst>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0.0"/>
    <numFmt numFmtId="166" formatCode="0&quot; heures&quot;"/>
    <numFmt numFmtId="167" formatCode="dd/mm/yyyy;@"/>
  </numFmts>
  <fonts count="39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20"/>
      <name val="Wingdings 2"/>
      <family val="1"/>
      <charset val="2"/>
    </font>
    <font>
      <sz val="10"/>
      <name val="Wingdings 2"/>
      <family val="1"/>
      <charset val="2"/>
    </font>
    <font>
      <i/>
      <u/>
      <sz val="12"/>
      <name val="Arial"/>
      <family val="2"/>
    </font>
    <font>
      <b/>
      <i/>
      <sz val="1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  <font>
      <sz val="8"/>
      <color rgb="FF000000"/>
      <name val="Tahoma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Wingdings"/>
      <charset val="2"/>
    </font>
    <font>
      <u/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indexed="8"/>
      <name val="Arial"/>
      <family val="2"/>
    </font>
    <font>
      <u/>
      <sz val="12"/>
      <color indexed="8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i/>
      <vertAlign val="superscript"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11"/>
      <color indexed="8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56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14" xfId="0" applyFont="1" applyBorder="1"/>
    <xf numFmtId="0" fontId="7" fillId="0" borderId="8" xfId="0" applyFont="1" applyBorder="1"/>
    <xf numFmtId="0" fontId="7" fillId="0" borderId="15" xfId="0" applyFont="1" applyBorder="1"/>
    <xf numFmtId="0" fontId="3" fillId="0" borderId="11" xfId="2" applyFont="1" applyBorder="1" applyAlignment="1" applyProtection="1">
      <alignment horizontal="center" vertical="center"/>
      <protection locked="0"/>
    </xf>
    <xf numFmtId="0" fontId="7" fillId="0" borderId="29" xfId="0" applyFont="1" applyBorder="1"/>
    <xf numFmtId="0" fontId="7" fillId="0" borderId="11" xfId="0" applyFont="1" applyBorder="1"/>
    <xf numFmtId="0" fontId="0" fillId="0" borderId="0" xfId="0" applyAlignment="1" applyProtection="1">
      <alignment vertical="center"/>
      <protection locked="0"/>
    </xf>
    <xf numFmtId="0" fontId="3" fillId="0" borderId="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right"/>
    </xf>
    <xf numFmtId="0" fontId="3" fillId="0" borderId="19" xfId="2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0" fontId="3" fillId="0" borderId="9" xfId="0" applyFont="1" applyBorder="1" applyAlignment="1" applyProtection="1">
      <alignment horizontal="left" vertical="center"/>
      <protection locked="0"/>
    </xf>
    <xf numFmtId="166" fontId="3" fillId="0" borderId="11" xfId="0" applyNumberFormat="1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vertical="center"/>
    </xf>
    <xf numFmtId="0" fontId="24" fillId="0" borderId="27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vertical="top"/>
    </xf>
    <xf numFmtId="9" fontId="5" fillId="0" borderId="47" xfId="1" applyNumberFormat="1" applyFont="1" applyBorder="1" applyAlignment="1">
      <alignment horizontal="center" vertical="center"/>
    </xf>
    <xf numFmtId="0" fontId="17" fillId="0" borderId="46" xfId="1" applyFont="1" applyBorder="1" applyAlignment="1">
      <alignment horizontal="center" vertical="center"/>
    </xf>
    <xf numFmtId="0" fontId="10" fillId="4" borderId="14" xfId="0" applyFont="1" applyFill="1" applyBorder="1" applyAlignment="1">
      <alignment horizontal="right" vertical="center"/>
    </xf>
    <xf numFmtId="0" fontId="10" fillId="4" borderId="8" xfId="0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right" vertical="center"/>
    </xf>
    <xf numFmtId="0" fontId="7" fillId="4" borderId="0" xfId="0" applyFont="1" applyFill="1"/>
    <xf numFmtId="2" fontId="5" fillId="0" borderId="11" xfId="1" applyNumberFormat="1" applyFont="1" applyBorder="1" applyAlignment="1">
      <alignment horizontal="center" vertical="center"/>
    </xf>
    <xf numFmtId="0" fontId="7" fillId="2" borderId="21" xfId="0" applyFont="1" applyFill="1" applyBorder="1"/>
    <xf numFmtId="0" fontId="7" fillId="2" borderId="21" xfId="0" applyFont="1" applyFill="1" applyBorder="1" applyAlignment="1">
      <alignment vertical="center"/>
    </xf>
    <xf numFmtId="0" fontId="3" fillId="2" borderId="21" xfId="0" applyFont="1" applyFill="1" applyBorder="1"/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0" fillId="5" borderId="14" xfId="0" applyFont="1" applyFill="1" applyBorder="1" applyAlignment="1">
      <alignment horizontal="right" vertical="center"/>
    </xf>
    <xf numFmtId="0" fontId="10" fillId="5" borderId="8" xfId="0" applyFont="1" applyFill="1" applyBorder="1" applyAlignment="1">
      <alignment horizontal="right" vertical="center"/>
    </xf>
    <xf numFmtId="0" fontId="10" fillId="5" borderId="15" xfId="0" applyFont="1" applyFill="1" applyBorder="1" applyAlignment="1">
      <alignment horizontal="right" vertical="center"/>
    </xf>
    <xf numFmtId="0" fontId="7" fillId="5" borderId="0" xfId="0" applyFont="1" applyFill="1"/>
    <xf numFmtId="0" fontId="1" fillId="0" borderId="0" xfId="0" applyFont="1"/>
    <xf numFmtId="0" fontId="3" fillId="0" borderId="9" xfId="2" applyFont="1" applyBorder="1" applyAlignment="1">
      <alignment vertical="center"/>
    </xf>
    <xf numFmtId="0" fontId="1" fillId="0" borderId="9" xfId="2" applyBorder="1" applyAlignment="1">
      <alignment vertical="center"/>
    </xf>
    <xf numFmtId="0" fontId="3" fillId="0" borderId="25" xfId="2" applyFont="1" applyBorder="1" applyAlignment="1" applyProtection="1">
      <alignment horizontal="center" vertical="center"/>
      <protection locked="0"/>
    </xf>
    <xf numFmtId="0" fontId="17" fillId="0" borderId="55" xfId="1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0" fillId="2" borderId="29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10" fillId="2" borderId="21" xfId="0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horizontal="right" vertical="center"/>
    </xf>
    <xf numFmtId="0" fontId="10" fillId="2" borderId="16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5" fillId="0" borderId="62" xfId="1" applyNumberFormat="1" applyFont="1" applyBorder="1" applyAlignment="1">
      <alignment horizontal="center" vertical="center"/>
    </xf>
    <xf numFmtId="9" fontId="5" fillId="0" borderId="63" xfId="1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6" borderId="11" xfId="0" applyFont="1" applyFill="1" applyBorder="1" applyAlignment="1">
      <alignment horizontal="right" vertical="center"/>
    </xf>
    <xf numFmtId="0" fontId="10" fillId="6" borderId="14" xfId="0" applyFont="1" applyFill="1" applyBorder="1" applyAlignment="1">
      <alignment horizontal="right" vertical="center"/>
    </xf>
    <xf numFmtId="0" fontId="10" fillId="6" borderId="8" xfId="0" applyFont="1" applyFill="1" applyBorder="1" applyAlignment="1">
      <alignment horizontal="right" vertical="center"/>
    </xf>
    <xf numFmtId="0" fontId="10" fillId="6" borderId="25" xfId="0" applyFont="1" applyFill="1" applyBorder="1" applyAlignment="1">
      <alignment horizontal="right" vertical="center"/>
    </xf>
    <xf numFmtId="0" fontId="7" fillId="6" borderId="0" xfId="0" applyFont="1" applyFill="1"/>
    <xf numFmtId="14" fontId="7" fillId="0" borderId="9" xfId="0" applyNumberFormat="1" applyFont="1" applyBorder="1" applyProtection="1">
      <protection locked="0"/>
    </xf>
    <xf numFmtId="167" fontId="3" fillId="0" borderId="9" xfId="0" applyNumberFormat="1" applyFont="1" applyBorder="1" applyProtection="1">
      <protection locked="0"/>
    </xf>
    <xf numFmtId="14" fontId="7" fillId="0" borderId="13" xfId="0" applyNumberFormat="1" applyFont="1" applyBorder="1" applyProtection="1">
      <protection locked="0"/>
    </xf>
    <xf numFmtId="14" fontId="0" fillId="0" borderId="9" xfId="0" applyNumberFormat="1" applyBorder="1" applyProtection="1">
      <protection locked="0"/>
    </xf>
    <xf numFmtId="0" fontId="1" fillId="0" borderId="9" xfId="0" applyFont="1" applyBorder="1"/>
    <xf numFmtId="0" fontId="0" fillId="0" borderId="9" xfId="0" applyBorder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7" fillId="0" borderId="9" xfId="0" applyFont="1" applyBorder="1"/>
    <xf numFmtId="0" fontId="7" fillId="0" borderId="0" xfId="0" applyFont="1" applyAlignment="1">
      <alignment horizontal="right"/>
    </xf>
    <xf numFmtId="0" fontId="7" fillId="0" borderId="13" xfId="0" applyFont="1" applyBorder="1"/>
    <xf numFmtId="0" fontId="3" fillId="0" borderId="9" xfId="0" applyFont="1" applyBorder="1" applyProtection="1">
      <protection locked="0"/>
    </xf>
    <xf numFmtId="0" fontId="5" fillId="0" borderId="0" xfId="0" applyFont="1" applyAlignment="1">
      <alignment horizontal="center" vertical="center"/>
    </xf>
    <xf numFmtId="0" fontId="3" fillId="0" borderId="9" xfId="0" applyFont="1" applyBorder="1"/>
    <xf numFmtId="0" fontId="32" fillId="0" borderId="0" xfId="0" applyFont="1" applyAlignment="1">
      <alignment horizontal="center" vertical="center"/>
    </xf>
    <xf numFmtId="0" fontId="10" fillId="6" borderId="19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10" fillId="6" borderId="23" xfId="0" applyFont="1" applyFill="1" applyBorder="1" applyAlignment="1">
      <alignment horizontal="right" vertical="center"/>
    </xf>
    <xf numFmtId="0" fontId="10" fillId="6" borderId="24" xfId="0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/>
    </xf>
    <xf numFmtId="14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66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2" fillId="0" borderId="9" xfId="0" applyFont="1" applyBorder="1"/>
    <xf numFmtId="0" fontId="0" fillId="0" borderId="13" xfId="0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10" fillId="4" borderId="13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67" xfId="0" applyFont="1" applyBorder="1" applyAlignment="1">
      <alignment horizontal="left" vertical="center"/>
    </xf>
    <xf numFmtId="14" fontId="3" fillId="0" borderId="9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0" fillId="0" borderId="12" xfId="0" applyBorder="1"/>
    <xf numFmtId="0" fontId="11" fillId="2" borderId="2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0" fillId="6" borderId="13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0" xfId="3" applyFont="1" applyBorder="1" applyAlignment="1">
      <alignment horizontal="left"/>
    </xf>
    <xf numFmtId="0" fontId="20" fillId="0" borderId="0" xfId="0" applyFont="1"/>
    <xf numFmtId="0" fontId="7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1" fillId="0" borderId="0" xfId="2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" fillId="0" borderId="0" xfId="2" applyFont="1"/>
    <xf numFmtId="14" fontId="3" fillId="0" borderId="9" xfId="2" applyNumberFormat="1" applyFont="1" applyBorder="1" applyAlignment="1" applyProtection="1">
      <alignment horizontal="left"/>
      <protection locked="0"/>
    </xf>
    <xf numFmtId="0" fontId="3" fillId="0" borderId="0" xfId="2" applyFont="1" applyAlignment="1">
      <alignment horizontal="right"/>
    </xf>
    <xf numFmtId="0" fontId="22" fillId="0" borderId="9" xfId="2" applyFont="1" applyBorder="1"/>
    <xf numFmtId="0" fontId="1" fillId="0" borderId="0" xfId="2"/>
    <xf numFmtId="0" fontId="3" fillId="0" borderId="0" xfId="2" applyFont="1" applyAlignment="1">
      <alignment horizontal="left"/>
    </xf>
    <xf numFmtId="0" fontId="22" fillId="0" borderId="0" xfId="2" applyFont="1"/>
    <xf numFmtId="0" fontId="3" fillId="0" borderId="0" xfId="2" applyFont="1" applyAlignment="1">
      <alignment horizontal="left" vertical="center" wrapText="1"/>
    </xf>
    <xf numFmtId="164" fontId="1" fillId="0" borderId="0" xfId="2" applyNumberFormat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1" fillId="0" borderId="0" xfId="2" applyAlignment="1">
      <alignment horizontal="left" vertical="center"/>
    </xf>
    <xf numFmtId="0" fontId="3" fillId="0" borderId="65" xfId="2" applyFont="1" applyBorder="1" applyAlignment="1">
      <alignment horizontal="left" vertical="center"/>
    </xf>
    <xf numFmtId="0" fontId="10" fillId="5" borderId="15" xfId="2" applyFont="1" applyFill="1" applyBorder="1" applyAlignment="1">
      <alignment horizontal="right" vertical="center"/>
    </xf>
    <xf numFmtId="0" fontId="3" fillId="0" borderId="64" xfId="2" applyFont="1" applyBorder="1" applyAlignment="1">
      <alignment horizontal="left" vertical="center"/>
    </xf>
    <xf numFmtId="0" fontId="10" fillId="5" borderId="8" xfId="2" applyFont="1" applyFill="1" applyBorder="1" applyAlignment="1">
      <alignment horizontal="right" vertical="center"/>
    </xf>
    <xf numFmtId="0" fontId="3" fillId="0" borderId="28" xfId="2" applyFont="1" applyBorder="1" applyAlignment="1">
      <alignment horizontal="left" vertical="center"/>
    </xf>
    <xf numFmtId="49" fontId="3" fillId="0" borderId="7" xfId="2" applyNumberFormat="1" applyFont="1" applyBorder="1" applyAlignment="1">
      <alignment horizontal="left" vertical="center"/>
    </xf>
    <xf numFmtId="0" fontId="10" fillId="5" borderId="14" xfId="2" applyFont="1" applyFill="1" applyBorder="1" applyAlignment="1">
      <alignment horizontal="right" vertical="center"/>
    </xf>
    <xf numFmtId="0" fontId="3" fillId="0" borderId="31" xfId="2" applyFont="1" applyBorder="1" applyAlignment="1">
      <alignment horizontal="left" vertical="center"/>
    </xf>
    <xf numFmtId="0" fontId="3" fillId="5" borderId="20" xfId="2" applyFont="1" applyFill="1" applyBorder="1" applyAlignment="1">
      <alignment vertical="center"/>
    </xf>
    <xf numFmtId="0" fontId="37" fillId="5" borderId="22" xfId="2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9" xfId="2" applyFont="1" applyBorder="1" applyAlignment="1">
      <alignment horizontal="left" vertical="center"/>
    </xf>
    <xf numFmtId="0" fontId="3" fillId="0" borderId="24" xfId="3" applyFont="1" applyBorder="1" applyAlignment="1">
      <alignment horizontal="left" vertical="center"/>
    </xf>
    <xf numFmtId="0" fontId="3" fillId="0" borderId="20" xfId="3" applyFont="1" applyBorder="1" applyAlignment="1">
      <alignment horizontal="left" vertical="center"/>
    </xf>
    <xf numFmtId="0" fontId="5" fillId="0" borderId="20" xfId="2" applyFont="1" applyBorder="1" applyAlignment="1">
      <alignment horizontal="left" vertical="center"/>
    </xf>
    <xf numFmtId="0" fontId="5" fillId="5" borderId="20" xfId="2" applyFont="1" applyFill="1" applyBorder="1" applyAlignment="1">
      <alignment horizontal="center" vertical="center"/>
    </xf>
    <xf numFmtId="0" fontId="5" fillId="0" borderId="20" xfId="2" applyFont="1" applyBorder="1" applyAlignment="1">
      <alignment vertical="center"/>
    </xf>
    <xf numFmtId="0" fontId="3" fillId="0" borderId="5" xfId="2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0" xfId="3" applyFont="1" applyBorder="1" applyAlignment="1" applyProtection="1">
      <alignment wrapText="1"/>
      <protection locked="0"/>
    </xf>
    <xf numFmtId="0" fontId="21" fillId="0" borderId="20" xfId="2" applyFont="1" applyBorder="1" applyAlignment="1">
      <alignment horizontal="left" vertical="center" wrapText="1"/>
    </xf>
    <xf numFmtId="0" fontId="21" fillId="0" borderId="11" xfId="2" applyFont="1" applyBorder="1" applyAlignment="1">
      <alignment vertical="center" wrapText="1"/>
    </xf>
    <xf numFmtId="0" fontId="3" fillId="0" borderId="11" xfId="3" applyFont="1" applyBorder="1" applyAlignment="1" applyProtection="1">
      <alignment wrapText="1"/>
      <protection locked="0"/>
    </xf>
    <xf numFmtId="0" fontId="3" fillId="0" borderId="2" xfId="2" applyFont="1" applyBorder="1" applyAlignment="1">
      <alignment vertical="center"/>
    </xf>
    <xf numFmtId="0" fontId="3" fillId="0" borderId="57" xfId="2" applyFont="1" applyBorder="1" applyAlignment="1">
      <alignment vertical="center"/>
    </xf>
    <xf numFmtId="0" fontId="10" fillId="5" borderId="14" xfId="2" applyFont="1" applyFill="1" applyBorder="1" applyAlignment="1">
      <alignment horizontal="left" vertical="center"/>
    </xf>
    <xf numFmtId="0" fontId="10" fillId="5" borderId="8" xfId="2" applyFont="1" applyFill="1" applyBorder="1" applyAlignment="1">
      <alignment horizontal="left" vertical="center"/>
    </xf>
    <xf numFmtId="0" fontId="3" fillId="0" borderId="11" xfId="3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0" fontId="3" fillId="0" borderId="31" xfId="2" applyFont="1" applyBorder="1" applyAlignment="1">
      <alignment vertical="center"/>
    </xf>
    <xf numFmtId="0" fontId="3" fillId="0" borderId="28" xfId="2" applyFont="1" applyBorder="1" applyAlignment="1">
      <alignment vertical="center"/>
    </xf>
    <xf numFmtId="0" fontId="3" fillId="0" borderId="56" xfId="2" applyFont="1" applyBorder="1" applyAlignment="1">
      <alignment vertical="center"/>
    </xf>
    <xf numFmtId="0" fontId="5" fillId="0" borderId="24" xfId="3" applyFont="1" applyBorder="1" applyAlignment="1">
      <alignment horizontal="left" vertical="center"/>
    </xf>
    <xf numFmtId="0" fontId="3" fillId="0" borderId="8" xfId="2" applyFont="1" applyBorder="1" applyAlignment="1">
      <alignment horizontal="left" vertical="center"/>
    </xf>
    <xf numFmtId="0" fontId="3" fillId="7" borderId="11" xfId="3" applyFont="1" applyFill="1" applyBorder="1" applyAlignment="1">
      <alignment vertical="center"/>
    </xf>
    <xf numFmtId="0" fontId="3" fillId="0" borderId="20" xfId="2" applyFont="1" applyBorder="1" applyAlignment="1" applyProtection="1">
      <alignment vertical="center" wrapText="1"/>
      <protection locked="0"/>
    </xf>
    <xf numFmtId="0" fontId="3" fillId="0" borderId="20" xfId="2" applyFont="1" applyBorder="1" applyAlignment="1">
      <alignment vertical="center" wrapText="1"/>
    </xf>
    <xf numFmtId="1" fontId="3" fillId="0" borderId="14" xfId="0" applyNumberFormat="1" applyFont="1" applyBorder="1" applyAlignment="1" applyProtection="1">
      <alignment horizontal="left" vertical="center"/>
      <protection locked="0"/>
    </xf>
    <xf numFmtId="14" fontId="3" fillId="0" borderId="14" xfId="0" applyNumberFormat="1" applyFont="1" applyBorder="1" applyAlignment="1" applyProtection="1">
      <alignment horizontal="left" vertical="center"/>
      <protection locked="0"/>
    </xf>
    <xf numFmtId="1" fontId="3" fillId="0" borderId="14" xfId="2" applyNumberFormat="1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25" xfId="2" applyFont="1" applyBorder="1" applyAlignment="1">
      <alignment vertical="center"/>
    </xf>
    <xf numFmtId="0" fontId="2" fillId="8" borderId="68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3" fillId="0" borderId="11" xfId="3" applyFont="1" applyBorder="1" applyAlignment="1">
      <alignment wrapText="1"/>
    </xf>
    <xf numFmtId="0" fontId="5" fillId="2" borderId="11" xfId="0" applyFont="1" applyFill="1" applyBorder="1" applyAlignment="1">
      <alignment horizontal="center" vertical="center"/>
    </xf>
    <xf numFmtId="14" fontId="3" fillId="0" borderId="11" xfId="0" applyNumberFormat="1" applyFont="1" applyBorder="1" applyAlignment="1" applyProtection="1">
      <alignment horizontal="left" vertical="center" inden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38" fillId="9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1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14" fontId="3" fillId="0" borderId="31" xfId="0" applyNumberFormat="1" applyFont="1" applyBorder="1" applyAlignment="1" applyProtection="1">
      <alignment horizontal="left" vertical="center"/>
      <protection locked="0"/>
    </xf>
    <xf numFmtId="14" fontId="7" fillId="0" borderId="1" xfId="0" applyNumberFormat="1" applyFont="1" applyBorder="1" applyAlignment="1" applyProtection="1">
      <alignment horizontal="left" vertical="center"/>
      <protection locked="0"/>
    </xf>
    <xf numFmtId="14" fontId="7" fillId="0" borderId="7" xfId="0" applyNumberFormat="1" applyFont="1" applyBorder="1" applyAlignment="1" applyProtection="1">
      <alignment horizontal="left" vertical="center"/>
      <protection locked="0"/>
    </xf>
    <xf numFmtId="14" fontId="3" fillId="0" borderId="64" xfId="0" applyNumberFormat="1" applyFont="1" applyBorder="1" applyAlignment="1" applyProtection="1">
      <alignment horizontal="left" vertical="center"/>
      <protection locked="0"/>
    </xf>
    <xf numFmtId="14" fontId="7" fillId="0" borderId="58" xfId="0" applyNumberFormat="1" applyFont="1" applyBorder="1" applyAlignment="1" applyProtection="1">
      <alignment horizontal="left" vertical="center"/>
      <protection locked="0"/>
    </xf>
    <xf numFmtId="14" fontId="7" fillId="0" borderId="65" xfId="0" applyNumberFormat="1" applyFont="1" applyBorder="1" applyAlignment="1" applyProtection="1">
      <alignment horizontal="left" vertical="center"/>
      <protection locked="0"/>
    </xf>
    <xf numFmtId="2" fontId="3" fillId="0" borderId="17" xfId="0" applyNumberFormat="1" applyFont="1" applyBorder="1" applyAlignment="1" applyProtection="1">
      <alignment horizontal="left" vertical="center"/>
      <protection locked="0"/>
    </xf>
    <xf numFmtId="2" fontId="7" fillId="0" borderId="3" xfId="0" applyNumberFormat="1" applyFont="1" applyBorder="1" applyAlignment="1" applyProtection="1">
      <alignment horizontal="left" vertical="center"/>
      <protection locked="0"/>
    </xf>
    <xf numFmtId="2" fontId="7" fillId="0" borderId="4" xfId="0" applyNumberFormat="1" applyFont="1" applyBorder="1" applyAlignment="1" applyProtection="1">
      <alignment horizontal="left" vertical="center"/>
      <protection locked="0"/>
    </xf>
    <xf numFmtId="14" fontId="3" fillId="0" borderId="24" xfId="0" applyNumberFormat="1" applyFont="1" applyBorder="1" applyAlignment="1" applyProtection="1">
      <alignment horizontal="left" vertical="center"/>
      <protection locked="0"/>
    </xf>
    <xf numFmtId="14" fontId="7" fillId="0" borderId="13" xfId="0" applyNumberFormat="1" applyFont="1" applyBorder="1" applyAlignment="1" applyProtection="1">
      <alignment horizontal="left" vertical="center"/>
      <protection locked="0"/>
    </xf>
    <xf numFmtId="14" fontId="7" fillId="0" borderId="20" xfId="0" applyNumberFormat="1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2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49" fontId="3" fillId="0" borderId="3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vertical="center" wrapText="1"/>
      <protection locked="0"/>
    </xf>
    <xf numFmtId="0" fontId="13" fillId="6" borderId="23" xfId="0" applyFont="1" applyFill="1" applyBorder="1" applyAlignment="1">
      <alignment horizontal="left"/>
    </xf>
    <xf numFmtId="0" fontId="13" fillId="6" borderId="10" xfId="0" applyFont="1" applyFill="1" applyBorder="1" applyAlignment="1">
      <alignment horizontal="left"/>
    </xf>
    <xf numFmtId="0" fontId="13" fillId="6" borderId="22" xfId="0" applyFont="1" applyFill="1" applyBorder="1" applyAlignment="1">
      <alignment horizontal="left"/>
    </xf>
    <xf numFmtId="0" fontId="3" fillId="0" borderId="19" xfId="0" applyFont="1" applyBorder="1" applyAlignment="1" applyProtection="1">
      <alignment horizontal="left" vertical="top" wrapText="1" readingOrder="1"/>
      <protection locked="0"/>
    </xf>
    <xf numFmtId="0" fontId="3" fillId="0" borderId="9" xfId="0" applyFont="1" applyBorder="1" applyAlignment="1" applyProtection="1">
      <alignment horizontal="left" vertical="top" wrapText="1" readingOrder="1"/>
      <protection locked="0"/>
    </xf>
    <xf numFmtId="0" fontId="3" fillId="0" borderId="30" xfId="0" applyFont="1" applyBorder="1" applyAlignment="1" applyProtection="1">
      <alignment horizontal="left" vertical="top" wrapText="1" readingOrder="1"/>
      <protection locked="0"/>
    </xf>
    <xf numFmtId="0" fontId="3" fillId="0" borderId="0" xfId="0" applyFont="1" applyAlignment="1">
      <alignment vertical="top" wrapText="1" readingOrder="1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30" xfId="0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166" fontId="7" fillId="0" borderId="9" xfId="0" applyNumberFormat="1" applyFont="1" applyBorder="1" applyAlignment="1">
      <alignment horizontal="left" vertical="center" indent="1"/>
    </xf>
    <xf numFmtId="166" fontId="7" fillId="0" borderId="30" xfId="0" applyNumberFormat="1" applyFont="1" applyBorder="1" applyAlignment="1">
      <alignment horizontal="left" vertical="center" indent="1"/>
    </xf>
    <xf numFmtId="0" fontId="19" fillId="6" borderId="24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7" fillId="0" borderId="1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10" fillId="6" borderId="24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31" xfId="0" applyFont="1" applyFill="1" applyBorder="1" applyAlignment="1">
      <alignment horizontal="right" vertical="center"/>
    </xf>
    <xf numFmtId="0" fontId="10" fillId="6" borderId="7" xfId="0" applyFont="1" applyFill="1" applyBorder="1" applyAlignment="1">
      <alignment horizontal="right" vertical="center"/>
    </xf>
    <xf numFmtId="0" fontId="10" fillId="6" borderId="28" xfId="0" applyFont="1" applyFill="1" applyBorder="1" applyAlignment="1">
      <alignment horizontal="right" vertical="center"/>
    </xf>
    <xf numFmtId="0" fontId="10" fillId="6" borderId="6" xfId="0" applyFont="1" applyFill="1" applyBorder="1" applyAlignment="1">
      <alignment horizontal="right" vertical="center"/>
    </xf>
    <xf numFmtId="0" fontId="10" fillId="6" borderId="19" xfId="0" applyFont="1" applyFill="1" applyBorder="1" applyAlignment="1">
      <alignment horizontal="right" vertical="center"/>
    </xf>
    <xf numFmtId="0" fontId="10" fillId="6" borderId="30" xfId="0" applyFont="1" applyFill="1" applyBorder="1" applyAlignment="1">
      <alignment horizontal="right" vertical="center"/>
    </xf>
    <xf numFmtId="0" fontId="19" fillId="6" borderId="25" xfId="0" applyFont="1" applyFill="1" applyBorder="1" applyAlignment="1">
      <alignment horizontal="center"/>
    </xf>
    <xf numFmtId="0" fontId="3" fillId="0" borderId="25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" fillId="0" borderId="19" xfId="0" applyFont="1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center" wrapText="1"/>
    </xf>
    <xf numFmtId="0" fontId="3" fillId="2" borderId="5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3" fillId="6" borderId="23" xfId="0" applyFont="1" applyFill="1" applyBorder="1" applyAlignment="1">
      <alignment horizontal="left" vertical="top" wrapText="1"/>
    </xf>
    <xf numFmtId="0" fontId="13" fillId="6" borderId="10" xfId="0" applyFont="1" applyFill="1" applyBorder="1" applyAlignment="1">
      <alignment horizontal="left" vertical="top" wrapText="1"/>
    </xf>
    <xf numFmtId="0" fontId="13" fillId="6" borderId="22" xfId="0" applyFont="1" applyFill="1" applyBorder="1" applyAlignment="1">
      <alignment horizontal="left" vertical="top" wrapText="1"/>
    </xf>
    <xf numFmtId="14" fontId="3" fillId="0" borderId="9" xfId="0" applyNumberFormat="1" applyFont="1" applyBorder="1" applyAlignment="1" applyProtection="1">
      <alignment horizontal="left"/>
      <protection locked="0"/>
    </xf>
    <xf numFmtId="0" fontId="3" fillId="0" borderId="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4" xfId="2" applyFont="1" applyBorder="1" applyAlignment="1">
      <alignment horizontal="left" vertical="center"/>
    </xf>
    <xf numFmtId="0" fontId="3" fillId="0" borderId="20" xfId="2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3" fillId="0" borderId="24" xfId="2" applyFont="1" applyBorder="1" applyAlignment="1" applyProtection="1">
      <alignment horizontal="left" vertical="center"/>
      <protection locked="0"/>
    </xf>
    <xf numFmtId="0" fontId="3" fillId="0" borderId="20" xfId="2" applyFont="1" applyBorder="1" applyAlignment="1" applyProtection="1">
      <alignment horizontal="left" vertical="center"/>
      <protection locked="0"/>
    </xf>
    <xf numFmtId="0" fontId="3" fillId="0" borderId="5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3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4" xfId="2" applyFont="1" applyBorder="1" applyAlignment="1">
      <alignment horizontal="left" vertical="center" wrapText="1"/>
    </xf>
    <xf numFmtId="0" fontId="3" fillId="0" borderId="20" xfId="2" applyFont="1" applyBorder="1" applyAlignment="1">
      <alignment horizontal="left" vertical="center" wrapText="1"/>
    </xf>
    <xf numFmtId="0" fontId="2" fillId="2" borderId="24" xfId="2" applyFont="1" applyFill="1" applyBorder="1" applyAlignment="1">
      <alignment horizontal="left" vertical="center"/>
    </xf>
    <xf numFmtId="0" fontId="2" fillId="2" borderId="20" xfId="2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10" fillId="4" borderId="41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10" fillId="4" borderId="30" xfId="0" applyFont="1" applyFill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8" borderId="24" xfId="2" applyFont="1" applyFill="1" applyBorder="1" applyAlignment="1">
      <alignment horizontal="left" vertical="center" wrapText="1"/>
    </xf>
    <xf numFmtId="0" fontId="2" fillId="8" borderId="20" xfId="2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4" borderId="41" xfId="2" applyFont="1" applyFill="1" applyBorder="1" applyAlignment="1">
      <alignment horizontal="left" vertical="center"/>
    </xf>
    <xf numFmtId="0" fontId="5" fillId="4" borderId="0" xfId="2" applyFont="1" applyFill="1" applyAlignment="1">
      <alignment horizontal="left" vertical="center"/>
    </xf>
    <xf numFmtId="0" fontId="5" fillId="4" borderId="12" xfId="2" applyFont="1" applyFill="1" applyBorder="1" applyAlignment="1">
      <alignment horizontal="left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/>
    </xf>
    <xf numFmtId="0" fontId="0" fillId="4" borderId="13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10" fillId="4" borderId="16" xfId="0" applyFont="1" applyFill="1" applyBorder="1" applyAlignment="1">
      <alignment horizontal="right" vertical="center"/>
    </xf>
    <xf numFmtId="0" fontId="10" fillId="4" borderId="25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2" borderId="23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30" xfId="0" applyFont="1" applyBorder="1" applyAlignment="1" applyProtection="1">
      <alignment horizontal="left" vertical="top"/>
      <protection locked="0"/>
    </xf>
    <xf numFmtId="0" fontId="8" fillId="0" borderId="9" xfId="0" applyFont="1" applyBorder="1" applyAlignment="1">
      <alignment horizontal="right"/>
    </xf>
    <xf numFmtId="0" fontId="3" fillId="0" borderId="9" xfId="0" applyFont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13" fillId="2" borderId="38" xfId="0" applyFont="1" applyFill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/>
    </xf>
    <xf numFmtId="0" fontId="13" fillId="2" borderId="40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3" fillId="0" borderId="28" xfId="2" applyFont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0" fontId="10" fillId="5" borderId="23" xfId="2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left" vertical="center"/>
    </xf>
    <xf numFmtId="0" fontId="10" fillId="5" borderId="22" xfId="2" applyFont="1" applyFill="1" applyBorder="1" applyAlignment="1">
      <alignment horizontal="left" vertical="center"/>
    </xf>
    <xf numFmtId="0" fontId="3" fillId="0" borderId="17" xfId="2" applyFont="1" applyBorder="1" applyAlignment="1" applyProtection="1">
      <alignment horizontal="center"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0" fontId="3" fillId="0" borderId="4" xfId="2" applyFont="1" applyBorder="1" applyAlignment="1" applyProtection="1">
      <alignment horizontal="center" vertical="center" wrapText="1"/>
      <protection locked="0"/>
    </xf>
    <xf numFmtId="0" fontId="10" fillId="5" borderId="24" xfId="2" applyFont="1" applyFill="1" applyBorder="1" applyAlignment="1">
      <alignment horizontal="center" vertical="center"/>
    </xf>
    <xf numFmtId="0" fontId="10" fillId="5" borderId="20" xfId="2" applyFont="1" applyFill="1" applyBorder="1" applyAlignment="1">
      <alignment horizontal="center" vertical="center"/>
    </xf>
    <xf numFmtId="0" fontId="3" fillId="0" borderId="56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57" xfId="2" applyFont="1" applyBorder="1" applyAlignment="1" applyProtection="1">
      <alignment horizontal="center" vertical="center" wrapText="1"/>
      <protection locked="0"/>
    </xf>
    <xf numFmtId="0" fontId="3" fillId="0" borderId="28" xfId="2" applyFont="1" applyBorder="1" applyAlignment="1" applyProtection="1">
      <alignment horizontal="left" vertical="center" wrapText="1"/>
      <protection locked="0"/>
    </xf>
    <xf numFmtId="0" fontId="3" fillId="0" borderId="6" xfId="2" applyFont="1" applyBorder="1" applyAlignment="1" applyProtection="1">
      <alignment horizontal="left" vertical="center" wrapText="1"/>
      <protection locked="0"/>
    </xf>
    <xf numFmtId="0" fontId="3" fillId="0" borderId="8" xfId="2" applyFont="1" applyBorder="1" applyAlignment="1" applyProtection="1">
      <alignment horizontal="left" vertical="center" wrapText="1"/>
      <protection locked="0"/>
    </xf>
    <xf numFmtId="0" fontId="3" fillId="0" borderId="17" xfId="2" applyFont="1" applyBorder="1" applyAlignment="1" applyProtection="1">
      <alignment horizontal="left" vertical="center" wrapText="1"/>
      <protection locked="0"/>
    </xf>
    <xf numFmtId="0" fontId="3" fillId="0" borderId="4" xfId="2" applyFont="1" applyBorder="1" applyAlignment="1" applyProtection="1">
      <alignment horizontal="left" vertical="center" wrapText="1"/>
      <protection locked="0"/>
    </xf>
    <xf numFmtId="0" fontId="3" fillId="0" borderId="29" xfId="2" applyFont="1" applyBorder="1" applyAlignment="1" applyProtection="1">
      <alignment horizontal="left" vertical="center" wrapText="1"/>
      <protection locked="0"/>
    </xf>
    <xf numFmtId="0" fontId="1" fillId="0" borderId="0" xfId="2" applyAlignment="1">
      <alignment horizontal="left" vertical="center"/>
    </xf>
    <xf numFmtId="0" fontId="19" fillId="5" borderId="24" xfId="2" applyFont="1" applyFill="1" applyBorder="1" applyAlignment="1">
      <alignment horizontal="center" vertical="center"/>
    </xf>
    <xf numFmtId="0" fontId="1" fillId="5" borderId="13" xfId="2" applyFill="1" applyBorder="1" applyAlignment="1">
      <alignment horizontal="center" vertical="center"/>
    </xf>
    <xf numFmtId="0" fontId="1" fillId="5" borderId="20" xfId="2" applyFill="1" applyBorder="1" applyAlignment="1">
      <alignment horizontal="center" vertical="center"/>
    </xf>
    <xf numFmtId="0" fontId="3" fillId="0" borderId="9" xfId="2" applyFont="1" applyBorder="1" applyAlignment="1">
      <alignment horizontal="left" vertical="center"/>
    </xf>
    <xf numFmtId="0" fontId="3" fillId="0" borderId="30" xfId="2" applyFont="1" applyBorder="1" applyAlignment="1">
      <alignment horizontal="left" vertical="center"/>
    </xf>
    <xf numFmtId="0" fontId="10" fillId="5" borderId="24" xfId="2" applyFont="1" applyFill="1" applyBorder="1" applyAlignment="1">
      <alignment horizontal="left" vertical="center"/>
    </xf>
    <xf numFmtId="0" fontId="10" fillId="5" borderId="20" xfId="2" applyFont="1" applyFill="1" applyBorder="1" applyAlignment="1">
      <alignment horizontal="left" vertical="center"/>
    </xf>
    <xf numFmtId="0" fontId="10" fillId="5" borderId="16" xfId="2" applyFont="1" applyFill="1" applyBorder="1" applyAlignment="1">
      <alignment horizontal="right" vertical="center"/>
    </xf>
    <xf numFmtId="0" fontId="10" fillId="5" borderId="25" xfId="2" applyFont="1" applyFill="1" applyBorder="1" applyAlignment="1">
      <alignment horizontal="right" vertical="center"/>
    </xf>
    <xf numFmtId="0" fontId="3" fillId="0" borderId="2" xfId="2" applyFont="1" applyBorder="1" applyAlignment="1">
      <alignment horizontal="left" vertical="center"/>
    </xf>
    <xf numFmtId="0" fontId="3" fillId="0" borderId="57" xfId="2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0" fillId="5" borderId="11" xfId="0" applyFont="1" applyFill="1" applyBorder="1" applyAlignment="1">
      <alignment horizontal="left" vertical="center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19" fillId="5" borderId="24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>
      <alignment horizontal="right" vertical="center"/>
    </xf>
    <xf numFmtId="0" fontId="10" fillId="5" borderId="25" xfId="0" applyFont="1" applyFill="1" applyBorder="1" applyAlignment="1">
      <alignment horizontal="right" vertical="center"/>
    </xf>
    <xf numFmtId="0" fontId="19" fillId="5" borderId="24" xfId="0" applyFont="1" applyFill="1" applyBorder="1" applyAlignment="1">
      <alignment horizontal="left" vertical="center"/>
    </xf>
    <xf numFmtId="0" fontId="19" fillId="5" borderId="13" xfId="0" applyFont="1" applyFill="1" applyBorder="1" applyAlignment="1">
      <alignment horizontal="left" vertical="center"/>
    </xf>
    <xf numFmtId="0" fontId="19" fillId="5" borderId="20" xfId="0" applyFont="1" applyFill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" fillId="5" borderId="23" xfId="2" applyFill="1" applyBorder="1" applyAlignment="1">
      <alignment horizontal="left" vertical="center" wrapText="1"/>
    </xf>
    <xf numFmtId="0" fontId="1" fillId="5" borderId="10" xfId="2" applyFill="1" applyBorder="1" applyAlignment="1">
      <alignment horizontal="left" vertical="center" wrapText="1"/>
    </xf>
    <xf numFmtId="0" fontId="1" fillId="5" borderId="41" xfId="2" applyFill="1" applyBorder="1" applyAlignment="1">
      <alignment horizontal="left" vertical="center" wrapText="1"/>
    </xf>
    <xf numFmtId="0" fontId="1" fillId="5" borderId="0" xfId="2" applyFill="1" applyAlignment="1">
      <alignment horizontal="left" vertical="center" wrapText="1"/>
    </xf>
    <xf numFmtId="0" fontId="1" fillId="5" borderId="19" xfId="2" applyFill="1" applyBorder="1" applyAlignment="1">
      <alignment horizontal="left" vertical="center" wrapText="1"/>
    </xf>
    <xf numFmtId="0" fontId="1" fillId="5" borderId="9" xfId="2" applyFill="1" applyBorder="1" applyAlignment="1">
      <alignment horizontal="left" vertical="center" wrapText="1"/>
    </xf>
    <xf numFmtId="0" fontId="10" fillId="5" borderId="31" xfId="2" applyFont="1" applyFill="1" applyBorder="1" applyAlignment="1">
      <alignment horizontal="left" vertical="center"/>
    </xf>
    <xf numFmtId="0" fontId="10" fillId="5" borderId="1" xfId="2" applyFont="1" applyFill="1" applyBorder="1" applyAlignment="1">
      <alignment horizontal="left" vertical="center"/>
    </xf>
    <xf numFmtId="0" fontId="10" fillId="5" borderId="28" xfId="2" applyFont="1" applyFill="1" applyBorder="1" applyAlignment="1">
      <alignment horizontal="left" vertical="center"/>
    </xf>
    <xf numFmtId="0" fontId="10" fillId="5" borderId="5" xfId="2" applyFont="1" applyFill="1" applyBorder="1" applyAlignment="1">
      <alignment horizontal="left" vertical="center"/>
    </xf>
    <xf numFmtId="0" fontId="3" fillId="0" borderId="24" xfId="3" applyFont="1" applyBorder="1" applyAlignment="1">
      <alignment horizontal="left" vertical="center"/>
    </xf>
    <xf numFmtId="0" fontId="3" fillId="0" borderId="20" xfId="3" applyFont="1" applyBorder="1" applyAlignment="1">
      <alignment horizontal="left" vertical="center"/>
    </xf>
    <xf numFmtId="0" fontId="3" fillId="0" borderId="24" xfId="3" applyFont="1" applyBorder="1" applyAlignment="1">
      <alignment horizontal="left" vertical="center" wrapText="1"/>
    </xf>
    <xf numFmtId="0" fontId="3" fillId="0" borderId="20" xfId="3" applyFont="1" applyBorder="1" applyAlignment="1">
      <alignment horizontal="left" vertical="center" wrapText="1"/>
    </xf>
    <xf numFmtId="0" fontId="3" fillId="0" borderId="24" xfId="6" applyFont="1" applyBorder="1" applyAlignment="1" applyProtection="1">
      <alignment horizontal="center" vertical="center" wrapText="1"/>
      <protection locked="0"/>
    </xf>
    <xf numFmtId="0" fontId="3" fillId="0" borderId="20" xfId="6" applyFont="1" applyBorder="1" applyAlignment="1" applyProtection="1">
      <alignment horizontal="center" vertical="center" wrapText="1"/>
      <protection locked="0"/>
    </xf>
    <xf numFmtId="0" fontId="3" fillId="0" borderId="24" xfId="6" applyFont="1" applyBorder="1" applyAlignment="1">
      <alignment horizontal="center" vertical="center" wrapText="1"/>
    </xf>
    <xf numFmtId="0" fontId="3" fillId="0" borderId="20" xfId="6" applyFont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left" vertical="center"/>
    </xf>
    <xf numFmtId="0" fontId="10" fillId="5" borderId="25" xfId="2" applyFont="1" applyFill="1" applyBorder="1" applyAlignment="1">
      <alignment horizontal="left" vertical="center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5" borderId="11" xfId="0" applyFont="1" applyFill="1" applyBorder="1" applyAlignment="1">
      <alignment horizontal="left" vertical="top"/>
    </xf>
    <xf numFmtId="0" fontId="3" fillId="3" borderId="24" xfId="2" applyFont="1" applyFill="1" applyBorder="1" applyAlignment="1">
      <alignment horizontal="right" vertical="center" wrapText="1"/>
    </xf>
    <xf numFmtId="0" fontId="3" fillId="3" borderId="20" xfId="2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3" fillId="0" borderId="11" xfId="2" applyFont="1" applyBorder="1" applyAlignment="1">
      <alignment horizontal="right" vertical="center" wrapText="1"/>
    </xf>
    <xf numFmtId="0" fontId="5" fillId="0" borderId="11" xfId="2" applyFont="1" applyBorder="1" applyAlignment="1">
      <alignment horizontal="right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" fillId="7" borderId="24" xfId="6" applyFill="1" applyBorder="1" applyAlignment="1">
      <alignment horizontal="center" vertical="center" wrapText="1"/>
    </xf>
    <xf numFmtId="0" fontId="1" fillId="7" borderId="20" xfId="6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24" xfId="2" applyFont="1" applyBorder="1" applyAlignment="1">
      <alignment horizontal="left" vertical="center"/>
    </xf>
    <xf numFmtId="0" fontId="5" fillId="0" borderId="20" xfId="2" applyFont="1" applyBorder="1" applyAlignment="1">
      <alignment horizontal="left" vertical="center"/>
    </xf>
    <xf numFmtId="0" fontId="3" fillId="0" borderId="24" xfId="4" applyFont="1" applyBorder="1" applyAlignment="1">
      <alignment horizontal="left" vertical="center" wrapText="1"/>
    </xf>
    <xf numFmtId="0" fontId="3" fillId="0" borderId="20" xfId="4" applyFont="1" applyBorder="1" applyAlignment="1">
      <alignment horizontal="left" vertical="center" wrapText="1"/>
    </xf>
    <xf numFmtId="0" fontId="3" fillId="0" borderId="24" xfId="4" applyFont="1" applyBorder="1" applyAlignment="1">
      <alignment horizontal="center" vertical="top" wrapText="1"/>
    </xf>
    <xf numFmtId="0" fontId="3" fillId="0" borderId="20" xfId="4" applyFont="1" applyBorder="1" applyAlignment="1">
      <alignment horizontal="center" vertical="top" wrapText="1"/>
    </xf>
    <xf numFmtId="0" fontId="5" fillId="0" borderId="24" xfId="2" applyFont="1" applyBorder="1" applyAlignment="1">
      <alignment horizontal="right" vertical="center"/>
    </xf>
    <xf numFmtId="0" fontId="5" fillId="0" borderId="20" xfId="2" applyFont="1" applyBorder="1" applyAlignment="1">
      <alignment horizontal="right" vertical="center"/>
    </xf>
    <xf numFmtId="0" fontId="5" fillId="0" borderId="24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3" fillId="0" borderId="24" xfId="4" applyFont="1" applyBorder="1" applyAlignment="1">
      <alignment horizontal="left" vertical="top" wrapText="1"/>
    </xf>
    <xf numFmtId="0" fontId="3" fillId="0" borderId="20" xfId="4" applyFont="1" applyBorder="1" applyAlignment="1">
      <alignment horizontal="left" vertical="top" wrapText="1"/>
    </xf>
    <xf numFmtId="0" fontId="5" fillId="5" borderId="24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38" fillId="0" borderId="11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center" vertical="center"/>
    </xf>
    <xf numFmtId="0" fontId="3" fillId="0" borderId="24" xfId="6" applyFont="1" applyBorder="1" applyAlignment="1">
      <alignment horizontal="left" vertical="center"/>
    </xf>
    <xf numFmtId="0" fontId="3" fillId="0" borderId="20" xfId="6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5" fillId="0" borderId="42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5" fillId="0" borderId="44" xfId="1" applyFont="1" applyBorder="1" applyAlignment="1">
      <alignment horizontal="left" vertical="center"/>
    </xf>
    <xf numFmtId="0" fontId="16" fillId="0" borderId="45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3" fillId="2" borderId="26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165" fontId="26" fillId="0" borderId="48" xfId="0" applyNumberFormat="1" applyFont="1" applyBorder="1" applyAlignment="1">
      <alignment horizontal="center" vertical="center"/>
    </xf>
    <xf numFmtId="165" fontId="26" fillId="0" borderId="49" xfId="0" applyNumberFormat="1" applyFont="1" applyBorder="1" applyAlignment="1">
      <alignment horizontal="center" vertical="center"/>
    </xf>
    <xf numFmtId="165" fontId="26" fillId="0" borderId="52" xfId="0" applyNumberFormat="1" applyFont="1" applyBorder="1" applyAlignment="1">
      <alignment horizontal="center" vertical="center"/>
    </xf>
    <xf numFmtId="165" fontId="26" fillId="0" borderId="53" xfId="0" applyNumberFormat="1" applyFont="1" applyBorder="1" applyAlignment="1">
      <alignment horizontal="center" vertical="center"/>
    </xf>
    <xf numFmtId="0" fontId="3" fillId="0" borderId="26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59" xfId="1" applyFont="1" applyBorder="1" applyAlignment="1">
      <alignment horizontal="left" vertical="center"/>
    </xf>
    <xf numFmtId="0" fontId="3" fillId="0" borderId="60" xfId="1" applyFont="1" applyBorder="1" applyAlignment="1">
      <alignment horizontal="left" vertical="center"/>
    </xf>
    <xf numFmtId="0" fontId="1" fillId="0" borderId="60" xfId="1" applyFont="1" applyBorder="1" applyAlignment="1">
      <alignment horizontal="left" vertical="center"/>
    </xf>
    <xf numFmtId="0" fontId="1" fillId="0" borderId="61" xfId="1" applyFont="1" applyBorder="1" applyAlignment="1">
      <alignment horizontal="left" vertical="center"/>
    </xf>
    <xf numFmtId="0" fontId="23" fillId="0" borderId="62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25" fillId="0" borderId="48" xfId="0" applyNumberFormat="1" applyFont="1" applyBorder="1" applyAlignment="1">
      <alignment horizontal="center" vertical="center"/>
    </xf>
    <xf numFmtId="2" fontId="25" fillId="0" borderId="49" xfId="0" applyNumberFormat="1" applyFont="1" applyBorder="1" applyAlignment="1">
      <alignment horizontal="center" vertical="center"/>
    </xf>
    <xf numFmtId="2" fontId="25" fillId="0" borderId="50" xfId="0" applyNumberFormat="1" applyFont="1" applyBorder="1" applyAlignment="1">
      <alignment horizontal="center" vertical="center"/>
    </xf>
    <xf numFmtId="2" fontId="25" fillId="0" borderId="51" xfId="0" applyNumberFormat="1" applyFont="1" applyBorder="1" applyAlignment="1">
      <alignment horizontal="center" vertical="center"/>
    </xf>
    <xf numFmtId="2" fontId="25" fillId="0" borderId="52" xfId="0" applyNumberFormat="1" applyFont="1" applyBorder="1" applyAlignment="1">
      <alignment horizontal="center" vertical="center"/>
    </xf>
    <xf numFmtId="2" fontId="25" fillId="0" borderId="53" xfId="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22" fillId="2" borderId="23" xfId="0" applyFont="1" applyFill="1" applyBorder="1" applyAlignment="1">
      <alignment horizontal="left" vertical="center"/>
    </xf>
    <xf numFmtId="0" fontId="22" fillId="2" borderId="10" xfId="0" applyFont="1" applyFill="1" applyBorder="1" applyAlignment="1">
      <alignment horizontal="left" vertical="center"/>
    </xf>
    <xf numFmtId="0" fontId="22" fillId="2" borderId="22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14" fontId="15" fillId="0" borderId="9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</cellXfs>
  <cellStyles count="8">
    <cellStyle name="Normal" xfId="0" builtinId="0"/>
    <cellStyle name="Normal 13" xfId="1" xr:uid="{00000000-0005-0000-0000-000001000000}"/>
    <cellStyle name="Normal 3" xfId="2" xr:uid="{00000000-0005-0000-0000-000002000000}"/>
    <cellStyle name="Normal 4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5"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FF"/>
      <color rgb="FF99FFCC"/>
      <color rgb="FFFF5050"/>
      <color rgb="FFCC99FF"/>
      <color rgb="FFFF99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24</xdr:row>
          <xdr:rowOff>57150</xdr:rowOff>
        </xdr:from>
        <xdr:to>
          <xdr:col>3</xdr:col>
          <xdr:colOff>1066800</xdr:colOff>
          <xdr:row>25</xdr:row>
          <xdr:rowOff>228600</xdr:rowOff>
        </xdr:to>
        <xdr:grpSp>
          <xdr:nvGrpSpPr>
            <xdr:cNvPr id="3" name="Groupe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pSpPr/>
          </xdr:nvGrpSpPr>
          <xdr:grpSpPr>
            <a:xfrm>
              <a:off x="2447925" y="6124575"/>
              <a:ext cx="3771900" cy="485775"/>
              <a:chOff x="2343150" y="5381625"/>
              <a:chExt cx="3771900" cy="485775"/>
            </a:xfrm>
          </xdr:grpSpPr>
          <xdr:sp macro="" textlink="">
            <xdr:nvSpPr>
              <xdr:cNvPr id="10241" name="Check Box 1" hidden="1">
                <a:extLst>
                  <a:ext uri="{63B3BB69-23CF-44E3-9099-C40C66FF867C}">
                    <a14:compatExt spid="_x0000_s10241"/>
                  </a:ext>
                  <a:ext uri="{FF2B5EF4-FFF2-40B4-BE49-F238E27FC236}">
                    <a16:creationId xmlns:a16="http://schemas.microsoft.com/office/drawing/2014/main" id="{00000000-0008-0000-0100-000001280000}"/>
                  </a:ext>
                </a:extLst>
              </xdr:cNvPr>
              <xdr:cNvSpPr/>
            </xdr:nvSpPr>
            <xdr:spPr bwMode="auto">
              <a:xfrm>
                <a:off x="2343150" y="5381625"/>
                <a:ext cx="9429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Lundi am</a:t>
                </a:r>
              </a:p>
            </xdr:txBody>
          </xdr:sp>
          <xdr:sp macro="" textlink="">
            <xdr:nvSpPr>
              <xdr:cNvPr id="10242" name="Check Box 2" hidden="1">
                <a:extLst>
                  <a:ext uri="{63B3BB69-23CF-44E3-9099-C40C66FF867C}">
                    <a14:compatExt spid="_x0000_s10242"/>
                  </a:ext>
                  <a:ext uri="{FF2B5EF4-FFF2-40B4-BE49-F238E27FC236}">
                    <a16:creationId xmlns:a16="http://schemas.microsoft.com/office/drawing/2014/main" id="{00000000-0008-0000-0100-000002280000}"/>
                  </a:ext>
                </a:extLst>
              </xdr:cNvPr>
              <xdr:cNvSpPr/>
            </xdr:nvSpPr>
            <xdr:spPr bwMode="auto">
              <a:xfrm>
                <a:off x="2343150" y="5638800"/>
                <a:ext cx="9048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Lundi ap</a:t>
                </a:r>
              </a:p>
            </xdr:txBody>
          </xdr:sp>
          <xdr:sp macro="" textlink="">
            <xdr:nvSpPr>
              <xdr:cNvPr id="10243" name="Check Box 3" hidden="1">
                <a:extLst>
                  <a:ext uri="{63B3BB69-23CF-44E3-9099-C40C66FF867C}">
                    <a14:compatExt spid="_x0000_s10243"/>
                  </a:ext>
                  <a:ext uri="{FF2B5EF4-FFF2-40B4-BE49-F238E27FC236}">
                    <a16:creationId xmlns:a16="http://schemas.microsoft.com/office/drawing/2014/main" id="{00000000-0008-0000-0100-000003280000}"/>
                  </a:ext>
                </a:extLst>
              </xdr:cNvPr>
              <xdr:cNvSpPr/>
            </xdr:nvSpPr>
            <xdr:spPr bwMode="auto">
              <a:xfrm>
                <a:off x="3057525" y="5381625"/>
                <a:ext cx="8382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Mardi am</a:t>
                </a:r>
              </a:p>
            </xdr:txBody>
          </xdr:sp>
          <xdr:sp macro="" textlink="">
            <xdr:nvSpPr>
              <xdr:cNvPr id="10244" name="Check Box 4" hidden="1">
                <a:extLst>
                  <a:ext uri="{63B3BB69-23CF-44E3-9099-C40C66FF867C}">
                    <a14:compatExt spid="_x0000_s10244"/>
                  </a:ext>
                  <a:ext uri="{FF2B5EF4-FFF2-40B4-BE49-F238E27FC236}">
                    <a16:creationId xmlns:a16="http://schemas.microsoft.com/office/drawing/2014/main" id="{00000000-0008-0000-0100-000004280000}"/>
                  </a:ext>
                </a:extLst>
              </xdr:cNvPr>
              <xdr:cNvSpPr/>
            </xdr:nvSpPr>
            <xdr:spPr bwMode="auto">
              <a:xfrm>
                <a:off x="3067050" y="5638800"/>
                <a:ext cx="7810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Mardi ap</a:t>
                </a:r>
              </a:p>
            </xdr:txBody>
          </xdr:sp>
          <xdr:sp macro="" textlink="">
            <xdr:nvSpPr>
              <xdr:cNvPr id="10245" name="Check Box 5" hidden="1">
                <a:extLst>
                  <a:ext uri="{63B3BB69-23CF-44E3-9099-C40C66FF867C}">
                    <a14:compatExt spid="_x0000_s10245"/>
                  </a:ext>
                  <a:ext uri="{FF2B5EF4-FFF2-40B4-BE49-F238E27FC236}">
                    <a16:creationId xmlns:a16="http://schemas.microsoft.com/office/drawing/2014/main" id="{00000000-0008-0000-0100-000005280000}"/>
                  </a:ext>
                </a:extLst>
              </xdr:cNvPr>
              <xdr:cNvSpPr/>
            </xdr:nvSpPr>
            <xdr:spPr bwMode="auto">
              <a:xfrm>
                <a:off x="3819525" y="5381625"/>
                <a:ext cx="8763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Mercredi am</a:t>
                </a:r>
              </a:p>
            </xdr:txBody>
          </xdr:sp>
          <xdr:sp macro="" textlink="">
            <xdr:nvSpPr>
              <xdr:cNvPr id="10246" name="Check Box 6" hidden="1">
                <a:extLst>
                  <a:ext uri="{63B3BB69-23CF-44E3-9099-C40C66FF867C}">
                    <a14:compatExt spid="_x0000_s10246"/>
                  </a:ext>
                  <a:ext uri="{FF2B5EF4-FFF2-40B4-BE49-F238E27FC236}">
                    <a16:creationId xmlns:a16="http://schemas.microsoft.com/office/drawing/2014/main" id="{00000000-0008-0000-0100-000006280000}"/>
                  </a:ext>
                </a:extLst>
              </xdr:cNvPr>
              <xdr:cNvSpPr/>
            </xdr:nvSpPr>
            <xdr:spPr bwMode="auto">
              <a:xfrm>
                <a:off x="3810000" y="5638800"/>
                <a:ext cx="8286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Mercredi ap</a:t>
                </a:r>
              </a:p>
            </xdr:txBody>
          </xdr:sp>
          <xdr:sp macro="" textlink="">
            <xdr:nvSpPr>
              <xdr:cNvPr id="10247" name="Check Box 7" hidden="1">
                <a:extLst>
                  <a:ext uri="{63B3BB69-23CF-44E3-9099-C40C66FF867C}">
                    <a14:compatExt spid="_x0000_s10247"/>
                  </a:ext>
                  <a:ext uri="{FF2B5EF4-FFF2-40B4-BE49-F238E27FC236}">
                    <a16:creationId xmlns:a16="http://schemas.microsoft.com/office/drawing/2014/main" id="{00000000-0008-0000-0100-000007280000}"/>
                  </a:ext>
                </a:extLst>
              </xdr:cNvPr>
              <xdr:cNvSpPr/>
            </xdr:nvSpPr>
            <xdr:spPr bwMode="auto">
              <a:xfrm>
                <a:off x="4676775" y="5381625"/>
                <a:ext cx="8382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Jeudi am</a:t>
                </a:r>
              </a:p>
            </xdr:txBody>
          </xdr:sp>
          <xdr:sp macro="" textlink="">
            <xdr:nvSpPr>
              <xdr:cNvPr id="10248" name="Check Box 8" hidden="1">
                <a:extLst>
                  <a:ext uri="{63B3BB69-23CF-44E3-9099-C40C66FF867C}">
                    <a14:compatExt spid="_x0000_s10248"/>
                  </a:ext>
                  <a:ext uri="{FF2B5EF4-FFF2-40B4-BE49-F238E27FC236}">
                    <a16:creationId xmlns:a16="http://schemas.microsoft.com/office/drawing/2014/main" id="{00000000-0008-0000-0100-000008280000}"/>
                  </a:ext>
                </a:extLst>
              </xdr:cNvPr>
              <xdr:cNvSpPr/>
            </xdr:nvSpPr>
            <xdr:spPr bwMode="auto">
              <a:xfrm>
                <a:off x="4676775" y="5638800"/>
                <a:ext cx="8001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Jeudi ap</a:t>
                </a:r>
              </a:p>
            </xdr:txBody>
          </xdr:sp>
          <xdr:sp macro="" textlink="">
            <xdr:nvSpPr>
              <xdr:cNvPr id="10249" name="Check Box 9" hidden="1">
                <a:extLst>
                  <a:ext uri="{63B3BB69-23CF-44E3-9099-C40C66FF867C}">
                    <a14:compatExt spid="_x0000_s10249"/>
                  </a:ext>
                  <a:ext uri="{FF2B5EF4-FFF2-40B4-BE49-F238E27FC236}">
                    <a16:creationId xmlns:a16="http://schemas.microsoft.com/office/drawing/2014/main" id="{00000000-0008-0000-0100-000009280000}"/>
                  </a:ext>
                </a:extLst>
              </xdr:cNvPr>
              <xdr:cNvSpPr/>
            </xdr:nvSpPr>
            <xdr:spPr bwMode="auto">
              <a:xfrm>
                <a:off x="5314950" y="5381625"/>
                <a:ext cx="8001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Vendredi am</a:t>
                </a:r>
              </a:p>
            </xdr:txBody>
          </xdr:sp>
          <xdr:sp macro="" textlink="">
            <xdr:nvSpPr>
              <xdr:cNvPr id="10250" name="Check Box 10" hidden="1">
                <a:extLst>
                  <a:ext uri="{63B3BB69-23CF-44E3-9099-C40C66FF867C}">
                    <a14:compatExt spid="_x0000_s10250"/>
                  </a:ext>
                  <a:ext uri="{FF2B5EF4-FFF2-40B4-BE49-F238E27FC236}">
                    <a16:creationId xmlns:a16="http://schemas.microsoft.com/office/drawing/2014/main" id="{00000000-0008-0000-0100-00000A280000}"/>
                  </a:ext>
                </a:extLst>
              </xdr:cNvPr>
              <xdr:cNvSpPr/>
            </xdr:nvSpPr>
            <xdr:spPr bwMode="auto">
              <a:xfrm>
                <a:off x="5324475" y="5638800"/>
                <a:ext cx="781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Vendredi ap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11</xdr:row>
          <xdr:rowOff>171450</xdr:rowOff>
        </xdr:from>
        <xdr:to>
          <xdr:col>3</xdr:col>
          <xdr:colOff>647700</xdr:colOff>
          <xdr:row>11</xdr:row>
          <xdr:rowOff>438150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3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11</xdr:row>
          <xdr:rowOff>171450</xdr:rowOff>
        </xdr:from>
        <xdr:to>
          <xdr:col>4</xdr:col>
          <xdr:colOff>628650</xdr:colOff>
          <xdr:row>11</xdr:row>
          <xdr:rowOff>447675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3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12</xdr:row>
          <xdr:rowOff>152400</xdr:rowOff>
        </xdr:from>
        <xdr:to>
          <xdr:col>3</xdr:col>
          <xdr:colOff>638175</xdr:colOff>
          <xdr:row>12</xdr:row>
          <xdr:rowOff>419100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3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12</xdr:row>
          <xdr:rowOff>161925</xdr:rowOff>
        </xdr:from>
        <xdr:to>
          <xdr:col>4</xdr:col>
          <xdr:colOff>619125</xdr:colOff>
          <xdr:row>12</xdr:row>
          <xdr:rowOff>438150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3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13</xdr:row>
          <xdr:rowOff>142875</xdr:rowOff>
        </xdr:from>
        <xdr:to>
          <xdr:col>3</xdr:col>
          <xdr:colOff>628650</xdr:colOff>
          <xdr:row>13</xdr:row>
          <xdr:rowOff>409575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3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13</xdr:row>
          <xdr:rowOff>152400</xdr:rowOff>
        </xdr:from>
        <xdr:to>
          <xdr:col>4</xdr:col>
          <xdr:colOff>609600</xdr:colOff>
          <xdr:row>13</xdr:row>
          <xdr:rowOff>428625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3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14</xdr:row>
          <xdr:rowOff>142875</xdr:rowOff>
        </xdr:from>
        <xdr:to>
          <xdr:col>3</xdr:col>
          <xdr:colOff>628650</xdr:colOff>
          <xdr:row>14</xdr:row>
          <xdr:rowOff>409575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3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14</xdr:row>
          <xdr:rowOff>152400</xdr:rowOff>
        </xdr:from>
        <xdr:to>
          <xdr:col>4</xdr:col>
          <xdr:colOff>609600</xdr:colOff>
          <xdr:row>14</xdr:row>
          <xdr:rowOff>438150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3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15</xdr:row>
          <xdr:rowOff>152400</xdr:rowOff>
        </xdr:from>
        <xdr:to>
          <xdr:col>3</xdr:col>
          <xdr:colOff>628650</xdr:colOff>
          <xdr:row>15</xdr:row>
          <xdr:rowOff>419100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3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15</xdr:row>
          <xdr:rowOff>161925</xdr:rowOff>
        </xdr:from>
        <xdr:to>
          <xdr:col>4</xdr:col>
          <xdr:colOff>600075</xdr:colOff>
          <xdr:row>15</xdr:row>
          <xdr:rowOff>438150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3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16</xdr:row>
          <xdr:rowOff>123825</xdr:rowOff>
        </xdr:from>
        <xdr:to>
          <xdr:col>3</xdr:col>
          <xdr:colOff>609600</xdr:colOff>
          <xdr:row>16</xdr:row>
          <xdr:rowOff>390525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3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16</xdr:row>
          <xdr:rowOff>133350</xdr:rowOff>
        </xdr:from>
        <xdr:to>
          <xdr:col>4</xdr:col>
          <xdr:colOff>590550</xdr:colOff>
          <xdr:row>16</xdr:row>
          <xdr:rowOff>409575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3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17</xdr:row>
          <xdr:rowOff>152400</xdr:rowOff>
        </xdr:from>
        <xdr:to>
          <xdr:col>3</xdr:col>
          <xdr:colOff>600075</xdr:colOff>
          <xdr:row>17</xdr:row>
          <xdr:rowOff>419100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3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17</xdr:row>
          <xdr:rowOff>161925</xdr:rowOff>
        </xdr:from>
        <xdr:to>
          <xdr:col>4</xdr:col>
          <xdr:colOff>581025</xdr:colOff>
          <xdr:row>17</xdr:row>
          <xdr:rowOff>438150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3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18</xdr:row>
          <xdr:rowOff>114300</xdr:rowOff>
        </xdr:from>
        <xdr:to>
          <xdr:col>3</xdr:col>
          <xdr:colOff>590550</xdr:colOff>
          <xdr:row>18</xdr:row>
          <xdr:rowOff>381000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3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18</xdr:row>
          <xdr:rowOff>123825</xdr:rowOff>
        </xdr:from>
        <xdr:to>
          <xdr:col>4</xdr:col>
          <xdr:colOff>571500</xdr:colOff>
          <xdr:row>18</xdr:row>
          <xdr:rowOff>400050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3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11</xdr:row>
          <xdr:rowOff>28575</xdr:rowOff>
        </xdr:from>
        <xdr:to>
          <xdr:col>2</xdr:col>
          <xdr:colOff>723900</xdr:colOff>
          <xdr:row>12</xdr:row>
          <xdr:rowOff>0</xdr:rowOff>
        </xdr:to>
        <xdr:sp macro="" textlink="">
          <xdr:nvSpPr>
            <xdr:cNvPr id="18433" name="Check Box 32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6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10</xdr:row>
          <xdr:rowOff>142875</xdr:rowOff>
        </xdr:from>
        <xdr:to>
          <xdr:col>3</xdr:col>
          <xdr:colOff>638175</xdr:colOff>
          <xdr:row>12</xdr:row>
          <xdr:rowOff>85725</xdr:rowOff>
        </xdr:to>
        <xdr:sp macro="" textlink="">
          <xdr:nvSpPr>
            <xdr:cNvPr id="18449" name="Check Box 33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6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11</xdr:row>
          <xdr:rowOff>352425</xdr:rowOff>
        </xdr:from>
        <xdr:to>
          <xdr:col>2</xdr:col>
          <xdr:colOff>657225</xdr:colOff>
          <xdr:row>13</xdr:row>
          <xdr:rowOff>161925</xdr:rowOff>
        </xdr:to>
        <xdr:sp macro="" textlink="">
          <xdr:nvSpPr>
            <xdr:cNvPr id="18450" name="Check Box 34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6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11</xdr:row>
          <xdr:rowOff>352425</xdr:rowOff>
        </xdr:from>
        <xdr:to>
          <xdr:col>3</xdr:col>
          <xdr:colOff>628650</xdr:colOff>
          <xdr:row>13</xdr:row>
          <xdr:rowOff>152400</xdr:rowOff>
        </xdr:to>
        <xdr:sp macro="" textlink="">
          <xdr:nvSpPr>
            <xdr:cNvPr id="18451" name="Check Box 35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06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24</xdr:row>
          <xdr:rowOff>47625</xdr:rowOff>
        </xdr:from>
        <xdr:to>
          <xdr:col>2</xdr:col>
          <xdr:colOff>657225</xdr:colOff>
          <xdr:row>26</xdr:row>
          <xdr:rowOff>161925</xdr:rowOff>
        </xdr:to>
        <xdr:sp macro="" textlink="">
          <xdr:nvSpPr>
            <xdr:cNvPr id="18452" name="Check Box 42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6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25</xdr:row>
          <xdr:rowOff>161925</xdr:rowOff>
        </xdr:from>
        <xdr:to>
          <xdr:col>2</xdr:col>
          <xdr:colOff>657225</xdr:colOff>
          <xdr:row>27</xdr:row>
          <xdr:rowOff>142875</xdr:rowOff>
        </xdr:to>
        <xdr:sp macro="" textlink="">
          <xdr:nvSpPr>
            <xdr:cNvPr id="18453" name="Check Box 42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06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26</xdr:row>
          <xdr:rowOff>171450</xdr:rowOff>
        </xdr:from>
        <xdr:to>
          <xdr:col>2</xdr:col>
          <xdr:colOff>657225</xdr:colOff>
          <xdr:row>28</xdr:row>
          <xdr:rowOff>152400</xdr:rowOff>
        </xdr:to>
        <xdr:sp macro="" textlink="">
          <xdr:nvSpPr>
            <xdr:cNvPr id="18454" name="Check Box 4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00000000-0008-0000-0600-00001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27</xdr:row>
          <xdr:rowOff>180975</xdr:rowOff>
        </xdr:from>
        <xdr:to>
          <xdr:col>2</xdr:col>
          <xdr:colOff>657225</xdr:colOff>
          <xdr:row>29</xdr:row>
          <xdr:rowOff>161925</xdr:rowOff>
        </xdr:to>
        <xdr:sp macro="" textlink="">
          <xdr:nvSpPr>
            <xdr:cNvPr id="18455" name="Check Box 42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id="{00000000-0008-0000-0600-00001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24</xdr:row>
          <xdr:rowOff>28575</xdr:rowOff>
        </xdr:from>
        <xdr:to>
          <xdr:col>3</xdr:col>
          <xdr:colOff>657225</xdr:colOff>
          <xdr:row>26</xdr:row>
          <xdr:rowOff>142875</xdr:rowOff>
        </xdr:to>
        <xdr:sp macro="" textlink="">
          <xdr:nvSpPr>
            <xdr:cNvPr id="18456" name="Check Box 42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00000000-0008-0000-0600-00001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25</xdr:row>
          <xdr:rowOff>171450</xdr:rowOff>
        </xdr:from>
        <xdr:to>
          <xdr:col>3</xdr:col>
          <xdr:colOff>657225</xdr:colOff>
          <xdr:row>27</xdr:row>
          <xdr:rowOff>152400</xdr:rowOff>
        </xdr:to>
        <xdr:sp macro="" textlink="">
          <xdr:nvSpPr>
            <xdr:cNvPr id="18457" name="Check Box 42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6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26</xdr:row>
          <xdr:rowOff>180975</xdr:rowOff>
        </xdr:from>
        <xdr:to>
          <xdr:col>3</xdr:col>
          <xdr:colOff>657225</xdr:colOff>
          <xdr:row>28</xdr:row>
          <xdr:rowOff>161925</xdr:rowOff>
        </xdr:to>
        <xdr:sp macro="" textlink="">
          <xdr:nvSpPr>
            <xdr:cNvPr id="18458" name="Check Box 42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id="{00000000-0008-0000-0600-00001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27</xdr:row>
          <xdr:rowOff>190500</xdr:rowOff>
        </xdr:from>
        <xdr:to>
          <xdr:col>3</xdr:col>
          <xdr:colOff>657225</xdr:colOff>
          <xdr:row>29</xdr:row>
          <xdr:rowOff>171450</xdr:rowOff>
        </xdr:to>
        <xdr:sp macro="" textlink="">
          <xdr:nvSpPr>
            <xdr:cNvPr id="18459" name="Check Box 42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6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11</xdr:row>
          <xdr:rowOff>28575</xdr:rowOff>
        </xdr:from>
        <xdr:to>
          <xdr:col>2</xdr:col>
          <xdr:colOff>723900</xdr:colOff>
          <xdr:row>12</xdr:row>
          <xdr:rowOff>0</xdr:rowOff>
        </xdr:to>
        <xdr:sp macro="" textlink="">
          <xdr:nvSpPr>
            <xdr:cNvPr id="25601" name="Check Box 32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7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10</xdr:row>
          <xdr:rowOff>142875</xdr:rowOff>
        </xdr:from>
        <xdr:to>
          <xdr:col>3</xdr:col>
          <xdr:colOff>638175</xdr:colOff>
          <xdr:row>12</xdr:row>
          <xdr:rowOff>85725</xdr:rowOff>
        </xdr:to>
        <xdr:sp macro="" textlink="">
          <xdr:nvSpPr>
            <xdr:cNvPr id="25602" name="Check Box 33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7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11</xdr:row>
          <xdr:rowOff>352425</xdr:rowOff>
        </xdr:from>
        <xdr:to>
          <xdr:col>2</xdr:col>
          <xdr:colOff>657225</xdr:colOff>
          <xdr:row>13</xdr:row>
          <xdr:rowOff>161925</xdr:rowOff>
        </xdr:to>
        <xdr:sp macro="" textlink="">
          <xdr:nvSpPr>
            <xdr:cNvPr id="25603" name="Check Box 34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7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11</xdr:row>
          <xdr:rowOff>352425</xdr:rowOff>
        </xdr:from>
        <xdr:to>
          <xdr:col>3</xdr:col>
          <xdr:colOff>628650</xdr:colOff>
          <xdr:row>13</xdr:row>
          <xdr:rowOff>152400</xdr:rowOff>
        </xdr:to>
        <xdr:sp macro="" textlink="">
          <xdr:nvSpPr>
            <xdr:cNvPr id="25604" name="Check Box 35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7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24</xdr:row>
          <xdr:rowOff>47625</xdr:rowOff>
        </xdr:from>
        <xdr:to>
          <xdr:col>2</xdr:col>
          <xdr:colOff>657225</xdr:colOff>
          <xdr:row>26</xdr:row>
          <xdr:rowOff>161925</xdr:rowOff>
        </xdr:to>
        <xdr:sp macro="" textlink="">
          <xdr:nvSpPr>
            <xdr:cNvPr id="25605" name="Check Box 42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7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25</xdr:row>
          <xdr:rowOff>161925</xdr:rowOff>
        </xdr:from>
        <xdr:to>
          <xdr:col>2</xdr:col>
          <xdr:colOff>657225</xdr:colOff>
          <xdr:row>27</xdr:row>
          <xdr:rowOff>142875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7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26</xdr:row>
          <xdr:rowOff>171450</xdr:rowOff>
        </xdr:from>
        <xdr:to>
          <xdr:col>2</xdr:col>
          <xdr:colOff>657225</xdr:colOff>
          <xdr:row>28</xdr:row>
          <xdr:rowOff>152400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7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27</xdr:row>
          <xdr:rowOff>180975</xdr:rowOff>
        </xdr:from>
        <xdr:to>
          <xdr:col>2</xdr:col>
          <xdr:colOff>657225</xdr:colOff>
          <xdr:row>29</xdr:row>
          <xdr:rowOff>161925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07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24</xdr:row>
          <xdr:rowOff>28575</xdr:rowOff>
        </xdr:from>
        <xdr:to>
          <xdr:col>3</xdr:col>
          <xdr:colOff>657225</xdr:colOff>
          <xdr:row>26</xdr:row>
          <xdr:rowOff>142875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  <a:ext uri="{FF2B5EF4-FFF2-40B4-BE49-F238E27FC236}">
                  <a16:creationId xmlns:a16="http://schemas.microsoft.com/office/drawing/2014/main" id="{00000000-0008-0000-0700-00000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25</xdr:row>
          <xdr:rowOff>171450</xdr:rowOff>
        </xdr:from>
        <xdr:to>
          <xdr:col>3</xdr:col>
          <xdr:colOff>657225</xdr:colOff>
          <xdr:row>27</xdr:row>
          <xdr:rowOff>152400</xdr:rowOff>
        </xdr:to>
        <xdr:sp macro="" textlink="">
          <xdr:nvSpPr>
            <xdr:cNvPr id="25610" name="Check Box 10" hidden="1">
              <a:extLst>
                <a:ext uri="{63B3BB69-23CF-44E3-9099-C40C66FF867C}">
                  <a14:compatExt spid="_x0000_s25610"/>
                </a:ext>
                <a:ext uri="{FF2B5EF4-FFF2-40B4-BE49-F238E27FC236}">
                  <a16:creationId xmlns:a16="http://schemas.microsoft.com/office/drawing/2014/main" id="{00000000-0008-0000-0700-00000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26</xdr:row>
          <xdr:rowOff>180975</xdr:rowOff>
        </xdr:from>
        <xdr:to>
          <xdr:col>3</xdr:col>
          <xdr:colOff>657225</xdr:colOff>
          <xdr:row>28</xdr:row>
          <xdr:rowOff>161925</xdr:rowOff>
        </xdr:to>
        <xdr:sp macro="" textlink="">
          <xdr:nvSpPr>
            <xdr:cNvPr id="25611" name="Check Box 11" hidden="1">
              <a:extLst>
                <a:ext uri="{63B3BB69-23CF-44E3-9099-C40C66FF867C}">
                  <a14:compatExt spid="_x0000_s25611"/>
                </a:ext>
                <a:ext uri="{FF2B5EF4-FFF2-40B4-BE49-F238E27FC236}">
                  <a16:creationId xmlns:a16="http://schemas.microsoft.com/office/drawing/2014/main" id="{00000000-0008-0000-0700-00000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27</xdr:row>
          <xdr:rowOff>190500</xdr:rowOff>
        </xdr:from>
        <xdr:to>
          <xdr:col>3</xdr:col>
          <xdr:colOff>657225</xdr:colOff>
          <xdr:row>29</xdr:row>
          <xdr:rowOff>171450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  <a:ext uri="{FF2B5EF4-FFF2-40B4-BE49-F238E27FC236}">
                  <a16:creationId xmlns:a16="http://schemas.microsoft.com/office/drawing/2014/main" id="{00000000-0008-0000-0700-00000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11</xdr:row>
          <xdr:rowOff>85725</xdr:rowOff>
        </xdr:from>
        <xdr:to>
          <xdr:col>3</xdr:col>
          <xdr:colOff>66675</xdr:colOff>
          <xdr:row>11</xdr:row>
          <xdr:rowOff>266700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C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11</xdr:row>
          <xdr:rowOff>66675</xdr:rowOff>
        </xdr:from>
        <xdr:to>
          <xdr:col>3</xdr:col>
          <xdr:colOff>400050</xdr:colOff>
          <xdr:row>11</xdr:row>
          <xdr:rowOff>304800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C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r&#233;d&#233;riqueMaillard\Downloads\Dossier_TPI_Quali_CPIH_VF%20(1).xlsx" TargetMode="External"/><Relationship Id="rId1" Type="http://schemas.openxmlformats.org/officeDocument/2006/relationships/externalLinkPath" Target="file:///C:\Users\Fr&#233;d&#233;riqueMaillard\Downloads\Dossier_TPI_Quali_CPIH_VF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ications"/>
      <sheetName val="Fiche candidat"/>
      <sheetName val="Mandat"/>
      <sheetName val="Approbation du projet TPI"/>
      <sheetName val="comp. méth-soc-perso"/>
      <sheetName val="Suivi de TPI (Form)"/>
      <sheetName val="PV Visite 1 (Experts) (2)"/>
      <sheetName val="PV Visite 2 (Experts)"/>
      <sheetName val="PV présentation"/>
      <sheetName val="Protocole"/>
      <sheetName val="Pts app. 1"/>
      <sheetName val="Pts app. 2"/>
      <sheetName val="Pts app. 3"/>
      <sheetName val="Pts app. 4"/>
      <sheetName val="Calcul de la note TPI"/>
    </sheetNames>
    <sheetDataSet>
      <sheetData sheetId="0"/>
      <sheetData sheetId="1">
        <row r="3">
          <cell r="B3"/>
        </row>
        <row r="4">
          <cell r="B4"/>
        </row>
        <row r="5">
          <cell r="B5"/>
        </row>
        <row r="7">
          <cell r="B7"/>
        </row>
        <row r="8">
          <cell r="B8"/>
        </row>
        <row r="10">
          <cell r="B10"/>
        </row>
        <row r="16">
          <cell r="B16"/>
        </row>
        <row r="19">
          <cell r="B19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52.xml"/><Relationship Id="rId5" Type="http://schemas.openxmlformats.org/officeDocument/2006/relationships/ctrlProp" Target="../ctrlProps/ctrlProp51.xml"/><Relationship Id="rId4" Type="http://schemas.openxmlformats.org/officeDocument/2006/relationships/vmlDrawing" Target="../drawings/vmlDrawing18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2.xml"/><Relationship Id="rId20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10" Type="http://schemas.openxmlformats.org/officeDocument/2006/relationships/ctrlProp" Target="../ctrlProps/ctrlProp16.xml"/><Relationship Id="rId19" Type="http://schemas.openxmlformats.org/officeDocument/2006/relationships/ctrlProp" Target="../ctrlProps/ctrlProp25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10" Type="http://schemas.openxmlformats.org/officeDocument/2006/relationships/ctrlProp" Target="../ctrlProps/ctrlProp32.xml"/><Relationship Id="rId4" Type="http://schemas.openxmlformats.org/officeDocument/2006/relationships/vmlDrawing" Target="../drawings/vmlDrawing10.v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2.xml"/><Relationship Id="rId13" Type="http://schemas.openxmlformats.org/officeDocument/2006/relationships/ctrlProp" Target="../ctrlProps/ctrlProp47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41.xml"/><Relationship Id="rId12" Type="http://schemas.openxmlformats.org/officeDocument/2006/relationships/ctrlProp" Target="../ctrlProps/ctrlProp4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40.xml"/><Relationship Id="rId11" Type="http://schemas.openxmlformats.org/officeDocument/2006/relationships/ctrlProp" Target="../ctrlProps/ctrlProp45.xml"/><Relationship Id="rId5" Type="http://schemas.openxmlformats.org/officeDocument/2006/relationships/ctrlProp" Target="../ctrlProps/ctrlProp39.xml"/><Relationship Id="rId15" Type="http://schemas.openxmlformats.org/officeDocument/2006/relationships/ctrlProp" Target="../ctrlProps/ctrlProp49.xml"/><Relationship Id="rId10" Type="http://schemas.openxmlformats.org/officeDocument/2006/relationships/ctrlProp" Target="../ctrlProps/ctrlProp44.xml"/><Relationship Id="rId4" Type="http://schemas.openxmlformats.org/officeDocument/2006/relationships/vmlDrawing" Target="../drawings/vmlDrawing12.vml"/><Relationship Id="rId9" Type="http://schemas.openxmlformats.org/officeDocument/2006/relationships/ctrlProp" Target="../ctrlProps/ctrlProp43.xml"/><Relationship Id="rId14" Type="http://schemas.openxmlformats.org/officeDocument/2006/relationships/ctrlProp" Target="../ctrlProps/ctrlProp4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showGridLines="0" view="pageLayout" topLeftCell="A2" zoomScaleNormal="130" workbookViewId="0">
      <selection activeCell="E27" sqref="E27"/>
    </sheetView>
  </sheetViews>
  <sheetFormatPr baseColWidth="10" defaultRowHeight="12.75" x14ac:dyDescent="0.2"/>
  <cols>
    <col min="2" max="2" width="2.28515625" customWidth="1"/>
    <col min="4" max="4" width="2.28515625" customWidth="1"/>
    <col min="5" max="5" width="59.42578125" customWidth="1"/>
    <col min="6" max="7" width="11.28515625" customWidth="1"/>
  </cols>
  <sheetData>
    <row r="1" spans="1:5" ht="62.25" customHeight="1" x14ac:dyDescent="0.4">
      <c r="A1" s="228" t="s">
        <v>55</v>
      </c>
      <c r="B1" s="229"/>
      <c r="C1" s="229"/>
      <c r="D1" s="229"/>
      <c r="E1" s="229"/>
    </row>
    <row r="2" spans="1:5" ht="39" customHeight="1" x14ac:dyDescent="0.35">
      <c r="A2" s="3" t="s">
        <v>29</v>
      </c>
      <c r="B2" s="3"/>
    </row>
    <row r="3" spans="1:5" ht="15" customHeight="1" x14ac:dyDescent="0.35">
      <c r="A3" s="3"/>
      <c r="B3" s="3"/>
    </row>
    <row r="4" spans="1:5" s="2" customFormat="1" ht="15" x14ac:dyDescent="0.2">
      <c r="A4" s="78"/>
      <c r="C4" s="230" t="s">
        <v>112</v>
      </c>
      <c r="D4" s="231"/>
      <c r="E4" s="231"/>
    </row>
    <row r="5" spans="1:5" s="2" customFormat="1" ht="15" x14ac:dyDescent="0.2">
      <c r="A5" s="36"/>
      <c r="C5" s="230" t="s">
        <v>177</v>
      </c>
      <c r="D5" s="231"/>
      <c r="E5" s="231"/>
    </row>
    <row r="6" spans="1:5" s="2" customFormat="1" ht="15" x14ac:dyDescent="0.2">
      <c r="A6" s="49"/>
      <c r="C6" s="230" t="s">
        <v>178</v>
      </c>
      <c r="D6" s="231"/>
      <c r="E6" s="231"/>
    </row>
    <row r="7" spans="1:5" s="2" customFormat="1" ht="15" x14ac:dyDescent="0.2">
      <c r="C7" s="27"/>
      <c r="D7" s="4"/>
      <c r="E7" s="4"/>
    </row>
    <row r="8" spans="1:5" s="2" customFormat="1" ht="15" x14ac:dyDescent="0.2">
      <c r="C8" s="230"/>
      <c r="D8" s="231"/>
      <c r="E8" s="231"/>
    </row>
    <row r="9" spans="1:5" s="2" customFormat="1" ht="15" x14ac:dyDescent="0.2">
      <c r="C9" s="4"/>
      <c r="D9" s="4"/>
      <c r="E9" s="4"/>
    </row>
    <row r="10" spans="1:5" s="2" customFormat="1" ht="15" x14ac:dyDescent="0.2">
      <c r="C10" s="4"/>
      <c r="D10" s="4"/>
      <c r="E10" s="4"/>
    </row>
    <row r="11" spans="1:5" s="2" customFormat="1" ht="15" x14ac:dyDescent="0.2"/>
    <row r="12" spans="1:5" s="2" customFormat="1" ht="15" x14ac:dyDescent="0.2"/>
    <row r="13" spans="1:5" s="2" customFormat="1" ht="23.25" x14ac:dyDescent="0.35">
      <c r="A13" s="3" t="s">
        <v>191</v>
      </c>
      <c r="B13" s="3"/>
    </row>
    <row r="14" spans="1:5" s="2" customFormat="1" ht="15" x14ac:dyDescent="0.2"/>
    <row r="15" spans="1:5" s="2" customFormat="1" ht="15" x14ac:dyDescent="0.2">
      <c r="A15" s="149"/>
      <c r="C15" s="39" t="s">
        <v>30</v>
      </c>
      <c r="D15" s="38"/>
      <c r="E15" s="40" t="s">
        <v>54</v>
      </c>
    </row>
    <row r="16" spans="1:5" s="2" customFormat="1" ht="15" x14ac:dyDescent="0.2">
      <c r="A16" s="149"/>
      <c r="C16" s="150">
        <v>6</v>
      </c>
      <c r="D16" s="5"/>
      <c r="E16" s="155" t="s">
        <v>186</v>
      </c>
    </row>
    <row r="17" spans="1:6" s="2" customFormat="1" ht="15" x14ac:dyDescent="0.2">
      <c r="A17" s="149"/>
      <c r="C17" s="151">
        <v>5.5</v>
      </c>
      <c r="D17" s="7"/>
      <c r="E17" s="226" t="s">
        <v>187</v>
      </c>
    </row>
    <row r="18" spans="1:6" s="2" customFormat="1" ht="15" x14ac:dyDescent="0.2">
      <c r="A18" s="149"/>
      <c r="C18" s="152">
        <v>5</v>
      </c>
      <c r="D18" s="10"/>
      <c r="E18" s="232"/>
    </row>
    <row r="19" spans="1:6" s="2" customFormat="1" ht="15" x14ac:dyDescent="0.2">
      <c r="A19" s="149"/>
      <c r="C19" s="150">
        <v>4.5</v>
      </c>
      <c r="D19" s="5"/>
      <c r="E19" s="233"/>
    </row>
    <row r="20" spans="1:6" s="2" customFormat="1" ht="15" x14ac:dyDescent="0.2">
      <c r="A20" s="149"/>
      <c r="C20" s="151">
        <v>4</v>
      </c>
      <c r="D20" s="7"/>
      <c r="E20" s="12" t="s">
        <v>165</v>
      </c>
    </row>
    <row r="21" spans="1:6" s="2" customFormat="1" ht="15" x14ac:dyDescent="0.2">
      <c r="A21" s="149"/>
      <c r="C21" s="153">
        <v>3.5</v>
      </c>
      <c r="D21" s="9"/>
      <c r="E21" s="226" t="s">
        <v>188</v>
      </c>
    </row>
    <row r="22" spans="1:6" s="2" customFormat="1" ht="15" x14ac:dyDescent="0.2">
      <c r="A22" s="149"/>
      <c r="C22" s="154">
        <v>3</v>
      </c>
      <c r="D22" s="6"/>
      <c r="E22" s="227"/>
    </row>
    <row r="23" spans="1:6" s="2" customFormat="1" ht="15" x14ac:dyDescent="0.2">
      <c r="A23" s="149"/>
      <c r="C23" s="154">
        <v>2.5</v>
      </c>
      <c r="D23" s="6"/>
      <c r="E23" s="226" t="s">
        <v>189</v>
      </c>
    </row>
    <row r="24" spans="1:6" s="2" customFormat="1" ht="15" x14ac:dyDescent="0.2">
      <c r="A24" s="149"/>
      <c r="C24" s="154">
        <v>2</v>
      </c>
      <c r="D24" s="6"/>
      <c r="E24" s="234"/>
    </row>
    <row r="25" spans="1:6" s="2" customFormat="1" ht="15" x14ac:dyDescent="0.2">
      <c r="A25" s="149"/>
      <c r="C25" s="154">
        <v>1.5</v>
      </c>
      <c r="D25" s="6"/>
      <c r="E25" s="227"/>
    </row>
    <row r="26" spans="1:6" s="2" customFormat="1" ht="15" x14ac:dyDescent="0.2">
      <c r="A26" s="149"/>
      <c r="C26" s="151">
        <v>1</v>
      </c>
      <c r="D26" s="7"/>
      <c r="E26" s="15" t="s">
        <v>190</v>
      </c>
    </row>
    <row r="28" spans="1:6" x14ac:dyDescent="0.2">
      <c r="A28" s="50"/>
    </row>
    <row r="29" spans="1:6" ht="18" x14ac:dyDescent="0.25">
      <c r="A29" s="148" t="s">
        <v>192</v>
      </c>
    </row>
    <row r="31" spans="1:6" ht="45.4" customHeight="1" x14ac:dyDescent="0.2">
      <c r="A31" s="225" t="s">
        <v>193</v>
      </c>
      <c r="B31" s="225"/>
      <c r="C31" s="225"/>
      <c r="D31" s="225"/>
      <c r="E31" s="225"/>
      <c r="F31" s="225"/>
    </row>
  </sheetData>
  <sheetProtection algorithmName="SHA-512" hashValue="0oXtaVTX8LWfGFpQO21Sec8XI+dRu39LqBwlYKwj2OfE3zCpPq2XHMFgguzGpcGyHOVsksXY02EfzJu74UDErQ==" saltValue="a1aNL3zgrm8eBL7W25BEbA==" spinCount="100000" sheet="1" objects="1" scenarios="1" selectLockedCells="1"/>
  <mergeCells count="9">
    <mergeCell ref="A31:F31"/>
    <mergeCell ref="E21:E22"/>
    <mergeCell ref="A1:E1"/>
    <mergeCell ref="C4:E4"/>
    <mergeCell ref="C6:E6"/>
    <mergeCell ref="C8:E8"/>
    <mergeCell ref="C5:E5"/>
    <mergeCell ref="E17:E19"/>
    <mergeCell ref="E23:E25"/>
  </mergeCells>
  <phoneticPr fontId="6" type="noConversion"/>
  <pageMargins left="0.70866141732283472" right="0.70866141732283472" top="0.9055118110236221" bottom="0.74803149606299213" header="0.31496062992125984" footer="0.31496062992125984"/>
  <pageSetup paperSize="9" scale="90" orientation="portrait" r:id="rId1"/>
  <headerFooter scaleWithDoc="0">
    <oddHeader>&amp;LService
&amp;"Arial,Gras"Formation professionnelle&amp;R&amp;G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CCA96-A14B-4D34-B03C-C035CB27236C}">
  <sheetPr>
    <tabColor rgb="FFFF5050"/>
  </sheetPr>
  <dimension ref="A1:D75"/>
  <sheetViews>
    <sheetView view="pageLayout" zoomScaleNormal="100" workbookViewId="0">
      <selection activeCell="C12" sqref="C12:D12"/>
    </sheetView>
  </sheetViews>
  <sheetFormatPr baseColWidth="10" defaultColWidth="11.42578125" defaultRowHeight="12.75" x14ac:dyDescent="0.2"/>
  <cols>
    <col min="1" max="1" width="29.85546875" style="70" customWidth="1"/>
    <col min="2" max="2" width="26.85546875" style="70" customWidth="1"/>
    <col min="3" max="3" width="15.140625" style="70" bestFit="1" customWidth="1"/>
    <col min="4" max="4" width="17.42578125" style="70" customWidth="1"/>
    <col min="5" max="5" width="26.7109375" style="70" customWidth="1"/>
    <col min="6" max="6" width="15.28515625" style="70" bestFit="1" customWidth="1"/>
    <col min="7" max="16384" width="11.42578125" style="70"/>
  </cols>
  <sheetData>
    <row r="1" spans="1:4" x14ac:dyDescent="0.2">
      <c r="A1" s="378" t="s">
        <v>105</v>
      </c>
      <c r="B1" s="378"/>
      <c r="C1" s="378"/>
      <c r="D1" s="378"/>
    </row>
    <row r="3" spans="1:4" customFormat="1" ht="31.5" customHeight="1" x14ac:dyDescent="0.2">
      <c r="A3" s="451" t="s">
        <v>141</v>
      </c>
      <c r="B3" s="452"/>
      <c r="C3" s="452"/>
      <c r="D3" s="453"/>
    </row>
    <row r="4" spans="1:4" customFormat="1" ht="12" customHeight="1" x14ac:dyDescent="0.2"/>
    <row r="5" spans="1:4" customFormat="1" ht="20.100000000000001" customHeight="1" x14ac:dyDescent="0.2">
      <c r="A5" s="46" t="s">
        <v>5</v>
      </c>
      <c r="B5" s="17">
        <f>'Fiche candidat'!B4</f>
        <v>0</v>
      </c>
      <c r="C5" s="46" t="s">
        <v>3</v>
      </c>
      <c r="D5" s="16">
        <f>'Fiche candidat'!B3</f>
        <v>0</v>
      </c>
    </row>
    <row r="6" spans="1:4" customFormat="1" ht="20.100000000000001" customHeight="1" x14ac:dyDescent="0.2">
      <c r="A6" s="47" t="s">
        <v>1</v>
      </c>
      <c r="B6" s="12">
        <f>'Fiche candidat'!B5</f>
        <v>0</v>
      </c>
      <c r="C6" s="47" t="s">
        <v>47</v>
      </c>
      <c r="D6" s="12">
        <f>'Fiche candidat'!B7</f>
        <v>0</v>
      </c>
    </row>
    <row r="7" spans="1:4" customFormat="1" ht="20.100000000000001" customHeight="1" x14ac:dyDescent="0.2">
      <c r="A7" s="47" t="s">
        <v>37</v>
      </c>
      <c r="B7" s="12">
        <f>'Fiche candidat'!B10:D10</f>
        <v>0</v>
      </c>
      <c r="C7" s="48" t="s">
        <v>45</v>
      </c>
      <c r="D7" s="15">
        <f>'Fiche candidat'!B8</f>
        <v>0</v>
      </c>
    </row>
    <row r="8" spans="1:4" customFormat="1" ht="20.100000000000001" customHeight="1" x14ac:dyDescent="0.2">
      <c r="A8" s="456" t="s">
        <v>4</v>
      </c>
      <c r="B8" s="99">
        <f>'Fiche candidat'!B16:D16</f>
        <v>0</v>
      </c>
      <c r="C8" s="344"/>
      <c r="D8" s="345"/>
    </row>
    <row r="9" spans="1:4" customFormat="1" ht="20.100000000000001" customHeight="1" x14ac:dyDescent="0.2">
      <c r="A9" s="457"/>
      <c r="B9" s="100">
        <f>'Fiche candidat'!B19</f>
        <v>0</v>
      </c>
      <c r="C9" s="392"/>
      <c r="D9" s="361"/>
    </row>
    <row r="10" spans="1:4" customFormat="1" ht="6.75" customHeight="1" x14ac:dyDescent="0.2">
      <c r="A10" s="43"/>
      <c r="B10" s="44"/>
      <c r="C10" s="43"/>
      <c r="D10" s="45"/>
    </row>
    <row r="11" spans="1:4" customFormat="1" ht="20.100000000000001" customHeight="1" x14ac:dyDescent="0.2">
      <c r="A11" s="445" t="s">
        <v>206</v>
      </c>
      <c r="B11" s="445"/>
      <c r="C11" s="445"/>
      <c r="D11" s="445"/>
    </row>
    <row r="12" spans="1:4" s="1" customFormat="1" ht="35.1" customHeight="1" x14ac:dyDescent="0.2">
      <c r="A12" s="454" t="s">
        <v>106</v>
      </c>
      <c r="B12" s="454"/>
      <c r="C12" s="455"/>
      <c r="D12" s="455"/>
    </row>
    <row r="13" spans="1:4" s="1" customFormat="1" ht="35.1" customHeight="1" x14ac:dyDescent="0.2">
      <c r="A13" s="447" t="s">
        <v>107</v>
      </c>
      <c r="B13" s="447"/>
      <c r="C13" s="448"/>
      <c r="D13" s="448"/>
    </row>
    <row r="14" spans="1:4" s="1" customFormat="1" ht="35.1" customHeight="1" x14ac:dyDescent="0.2">
      <c r="A14" s="447" t="s">
        <v>207</v>
      </c>
      <c r="B14" s="447"/>
      <c r="C14" s="448"/>
      <c r="D14" s="448"/>
    </row>
    <row r="15" spans="1:4" s="1" customFormat="1" ht="35.1" customHeight="1" x14ac:dyDescent="0.2">
      <c r="A15" s="447" t="s">
        <v>108</v>
      </c>
      <c r="B15" s="447"/>
      <c r="C15" s="448"/>
      <c r="D15" s="448"/>
    </row>
    <row r="16" spans="1:4" s="1" customFormat="1" ht="35.1" customHeight="1" x14ac:dyDescent="0.2">
      <c r="A16" s="449" t="s">
        <v>172</v>
      </c>
      <c r="B16" s="449"/>
      <c r="C16" s="450"/>
      <c r="D16" s="450"/>
    </row>
    <row r="17" spans="1:4" customFormat="1" ht="6" customHeight="1" x14ac:dyDescent="0.2">
      <c r="A17" s="43"/>
      <c r="B17" s="44"/>
      <c r="C17" s="43"/>
      <c r="D17" s="45"/>
    </row>
    <row r="18" spans="1:4" customFormat="1" ht="20.100000000000001" customHeight="1" x14ac:dyDescent="0.2">
      <c r="A18" s="445" t="s">
        <v>111</v>
      </c>
      <c r="B18" s="445"/>
      <c r="C18" s="445"/>
      <c r="D18" s="445"/>
    </row>
    <row r="19" spans="1:4" customFormat="1" ht="39.950000000000003" customHeight="1" x14ac:dyDescent="0.2">
      <c r="A19" s="446"/>
      <c r="B19" s="446"/>
      <c r="C19" s="446"/>
      <c r="D19" s="446"/>
    </row>
    <row r="20" spans="1:4" customFormat="1" ht="39.950000000000003" customHeight="1" x14ac:dyDescent="0.2">
      <c r="A20" s="439"/>
      <c r="B20" s="439"/>
      <c r="C20" s="439"/>
      <c r="D20" s="439"/>
    </row>
    <row r="21" spans="1:4" customFormat="1" ht="39.950000000000003" customHeight="1" x14ac:dyDescent="0.2">
      <c r="A21" s="439"/>
      <c r="B21" s="439"/>
      <c r="C21" s="439"/>
      <c r="D21" s="439"/>
    </row>
    <row r="22" spans="1:4" customFormat="1" ht="39.950000000000003" customHeight="1" x14ac:dyDescent="0.2">
      <c r="A22" s="439"/>
      <c r="B22" s="439"/>
      <c r="C22" s="439"/>
      <c r="D22" s="439"/>
    </row>
    <row r="23" spans="1:4" customFormat="1" ht="39.950000000000003" customHeight="1" x14ac:dyDescent="0.2">
      <c r="A23" s="439"/>
      <c r="B23" s="439"/>
      <c r="C23" s="439"/>
      <c r="D23" s="439"/>
    </row>
    <row r="24" spans="1:4" customFormat="1" ht="39.950000000000003" customHeight="1" x14ac:dyDescent="0.2">
      <c r="A24" s="441"/>
      <c r="B24" s="442"/>
      <c r="C24" s="441"/>
      <c r="D24" s="442"/>
    </row>
    <row r="25" spans="1:4" customFormat="1" ht="39.950000000000003" customHeight="1" x14ac:dyDescent="0.2">
      <c r="A25" s="439"/>
      <c r="B25" s="439"/>
      <c r="C25" s="439"/>
      <c r="D25" s="439"/>
    </row>
    <row r="26" spans="1:4" customFormat="1" ht="39.950000000000003" customHeight="1" x14ac:dyDescent="0.2">
      <c r="A26" s="443"/>
      <c r="B26" s="444"/>
      <c r="C26" s="443"/>
      <c r="D26" s="444"/>
    </row>
    <row r="27" spans="1:4" customFormat="1" ht="21" customHeight="1" x14ac:dyDescent="0.2">
      <c r="A27" s="129"/>
      <c r="B27" s="129"/>
    </row>
    <row r="28" spans="1:4" customFormat="1" x14ac:dyDescent="0.2"/>
    <row r="29" spans="1:4" customFormat="1" ht="20.100000000000001" customHeight="1" x14ac:dyDescent="0.2">
      <c r="A29" s="445" t="s">
        <v>109</v>
      </c>
      <c r="B29" s="445"/>
      <c r="C29" s="445"/>
      <c r="D29" s="445"/>
    </row>
    <row r="30" spans="1:4" customFormat="1" ht="39.950000000000003" customHeight="1" x14ac:dyDescent="0.2">
      <c r="A30" s="446"/>
      <c r="B30" s="446"/>
      <c r="C30" s="446"/>
      <c r="D30" s="446"/>
    </row>
    <row r="31" spans="1:4" customFormat="1" ht="39.950000000000003" customHeight="1" x14ac:dyDescent="0.2">
      <c r="A31" s="439"/>
      <c r="B31" s="439"/>
      <c r="C31" s="439"/>
      <c r="D31" s="439"/>
    </row>
    <row r="32" spans="1:4" customFormat="1" ht="39.950000000000003" customHeight="1" x14ac:dyDescent="0.2">
      <c r="A32" s="441"/>
      <c r="B32" s="442"/>
      <c r="C32" s="441"/>
      <c r="D32" s="442"/>
    </row>
    <row r="33" spans="1:4" customFormat="1" ht="39.950000000000003" customHeight="1" x14ac:dyDescent="0.2">
      <c r="A33" s="441"/>
      <c r="B33" s="442"/>
      <c r="C33" s="441"/>
      <c r="D33" s="442"/>
    </row>
    <row r="34" spans="1:4" customFormat="1" ht="39.950000000000003" customHeight="1" x14ac:dyDescent="0.2">
      <c r="A34" s="441"/>
      <c r="B34" s="442"/>
      <c r="C34" s="441"/>
      <c r="D34" s="442"/>
    </row>
    <row r="35" spans="1:4" customFormat="1" ht="39.950000000000003" customHeight="1" x14ac:dyDescent="0.2">
      <c r="A35" s="441"/>
      <c r="B35" s="442"/>
      <c r="C35" s="441"/>
      <c r="D35" s="442"/>
    </row>
    <row r="36" spans="1:4" customFormat="1" ht="39.950000000000003" customHeight="1" x14ac:dyDescent="0.2">
      <c r="A36" s="441"/>
      <c r="B36" s="442"/>
      <c r="C36" s="441"/>
      <c r="D36" s="442"/>
    </row>
    <row r="37" spans="1:4" customFormat="1" ht="39.950000000000003" customHeight="1" x14ac:dyDescent="0.2">
      <c r="A37" s="441"/>
      <c r="B37" s="442"/>
      <c r="C37" s="441"/>
      <c r="D37" s="442"/>
    </row>
    <row r="38" spans="1:4" customFormat="1" ht="39.950000000000003" customHeight="1" x14ac:dyDescent="0.2">
      <c r="A38" s="441"/>
      <c r="B38" s="442"/>
      <c r="C38" s="441"/>
      <c r="D38" s="442"/>
    </row>
    <row r="39" spans="1:4" customFormat="1" ht="39.950000000000003" customHeight="1" x14ac:dyDescent="0.2">
      <c r="A39" s="441"/>
      <c r="B39" s="442"/>
      <c r="C39" s="441"/>
      <c r="D39" s="442"/>
    </row>
    <row r="40" spans="1:4" customFormat="1" ht="39.950000000000003" customHeight="1" x14ac:dyDescent="0.2">
      <c r="A40" s="441"/>
      <c r="B40" s="442"/>
      <c r="C40" s="441"/>
      <c r="D40" s="442"/>
    </row>
    <row r="41" spans="1:4" customFormat="1" ht="39.950000000000003" customHeight="1" x14ac:dyDescent="0.2">
      <c r="A41" s="441"/>
      <c r="B41" s="442"/>
      <c r="C41" s="441"/>
      <c r="D41" s="442"/>
    </row>
    <row r="42" spans="1:4" customFormat="1" ht="39.950000000000003" customHeight="1" x14ac:dyDescent="0.2">
      <c r="A42" s="439"/>
      <c r="B42" s="439"/>
      <c r="C42" s="439"/>
      <c r="D42" s="439"/>
    </row>
    <row r="43" spans="1:4" customFormat="1" ht="39.950000000000003" customHeight="1" x14ac:dyDescent="0.2">
      <c r="A43" s="440"/>
      <c r="B43" s="440"/>
      <c r="C43" s="440"/>
      <c r="D43" s="440"/>
    </row>
    <row r="44" spans="1:4" ht="9.9499999999999993" customHeight="1" x14ac:dyDescent="0.2">
      <c r="A44" s="92"/>
    </row>
    <row r="45" spans="1:4" s="19" customFormat="1" ht="35.25" customHeight="1" x14ac:dyDescent="0.2">
      <c r="A45" s="19" t="s">
        <v>110</v>
      </c>
      <c r="B45" s="116"/>
      <c r="C45" s="22" t="s">
        <v>40</v>
      </c>
      <c r="D45" s="128"/>
    </row>
    <row r="46" spans="1:4" ht="24.95" customHeight="1" x14ac:dyDescent="0.2">
      <c r="A46" s="94"/>
      <c r="B46" s="94"/>
      <c r="C46" s="94"/>
      <c r="D46" s="94"/>
    </row>
    <row r="47" spans="1:4" ht="24.95" customHeight="1" x14ac:dyDescent="0.2">
      <c r="A47" s="92"/>
    </row>
    <row r="48" spans="1:4" ht="24.95" customHeight="1" x14ac:dyDescent="0.2">
      <c r="A48" s="92"/>
    </row>
    <row r="49" spans="1:1" ht="24.95" customHeight="1" x14ac:dyDescent="0.2">
      <c r="A49" s="92"/>
    </row>
    <row r="50" spans="1:1" ht="24.95" customHeight="1" x14ac:dyDescent="0.2">
      <c r="A50" s="92"/>
    </row>
    <row r="51" spans="1:1" ht="24.95" customHeight="1" x14ac:dyDescent="0.2">
      <c r="A51" s="92"/>
    </row>
    <row r="52" spans="1:1" ht="24.95" customHeight="1" x14ac:dyDescent="0.2">
      <c r="A52" s="92"/>
    </row>
    <row r="53" spans="1:1" ht="24.95" customHeight="1" x14ac:dyDescent="0.2">
      <c r="A53" s="92"/>
    </row>
    <row r="54" spans="1:1" ht="24.95" customHeight="1" x14ac:dyDescent="0.2">
      <c r="A54" s="92"/>
    </row>
    <row r="55" spans="1:1" ht="24.95" customHeight="1" x14ac:dyDescent="0.2">
      <c r="A55" s="92"/>
    </row>
    <row r="56" spans="1:1" ht="24.95" customHeight="1" x14ac:dyDescent="0.2">
      <c r="A56" s="92"/>
    </row>
    <row r="57" spans="1:1" ht="24.95" customHeight="1" x14ac:dyDescent="0.2">
      <c r="A57" s="92"/>
    </row>
    <row r="58" spans="1:1" ht="24.95" customHeight="1" x14ac:dyDescent="0.2">
      <c r="A58" s="92"/>
    </row>
    <row r="59" spans="1:1" ht="24.95" customHeight="1" x14ac:dyDescent="0.2">
      <c r="A59" s="92"/>
    </row>
    <row r="60" spans="1:1" ht="24.95" customHeight="1" x14ac:dyDescent="0.2">
      <c r="A60" s="92"/>
    </row>
    <row r="61" spans="1:1" ht="24.95" customHeight="1" x14ac:dyDescent="0.2">
      <c r="A61" s="92"/>
    </row>
    <row r="62" spans="1:1" ht="24.95" customHeight="1" x14ac:dyDescent="0.2">
      <c r="A62" s="92"/>
    </row>
    <row r="63" spans="1:1" ht="24.95" customHeight="1" x14ac:dyDescent="0.2">
      <c r="A63" s="92"/>
    </row>
    <row r="64" spans="1:1" ht="24.95" customHeight="1" x14ac:dyDescent="0.2">
      <c r="A64" s="92"/>
    </row>
    <row r="65" spans="1:1" ht="24.95" customHeight="1" x14ac:dyDescent="0.2">
      <c r="A65" s="92"/>
    </row>
    <row r="66" spans="1:1" ht="24.95" customHeight="1" x14ac:dyDescent="0.2">
      <c r="A66" s="92"/>
    </row>
    <row r="67" spans="1:1" ht="24.95" customHeight="1" x14ac:dyDescent="0.2">
      <c r="A67" s="92"/>
    </row>
    <row r="68" spans="1:1" ht="24.95" customHeight="1" x14ac:dyDescent="0.2">
      <c r="A68" s="92"/>
    </row>
    <row r="69" spans="1:1" ht="24.95" customHeight="1" x14ac:dyDescent="0.2">
      <c r="A69" s="92"/>
    </row>
    <row r="70" spans="1:1" ht="24.95" customHeight="1" x14ac:dyDescent="0.2">
      <c r="A70" s="92"/>
    </row>
    <row r="71" spans="1:1" ht="24.95" customHeight="1" x14ac:dyDescent="0.2">
      <c r="A71" s="92"/>
    </row>
    <row r="72" spans="1:1" ht="24.95" customHeight="1" x14ac:dyDescent="0.2">
      <c r="A72" s="92"/>
    </row>
    <row r="73" spans="1:1" ht="24.95" customHeight="1" x14ac:dyDescent="0.2">
      <c r="A73" s="92"/>
    </row>
    <row r="74" spans="1:1" ht="24.95" customHeight="1" x14ac:dyDescent="0.2">
      <c r="A74" s="92"/>
    </row>
    <row r="75" spans="1:1" ht="24.95" customHeight="1" x14ac:dyDescent="0.2">
      <c r="A75" s="92"/>
    </row>
  </sheetData>
  <sheetProtection algorithmName="SHA-512" hashValue="FAkSffhieMwdDSxZ/icuNCnqf2tUeedLoME5pqwnGY9qNJji71dX4fIo4FjnIdVYTFizC+bTEHhaJE5epmq0Xg==" saltValue="CZY2Ze/nYHM7Zh0lSwzCMg==" spinCount="100000" sheet="1" selectLockedCells="1"/>
  <mergeCells count="62">
    <mergeCell ref="A3:D3"/>
    <mergeCell ref="C9:D9"/>
    <mergeCell ref="A11:D11"/>
    <mergeCell ref="A12:B12"/>
    <mergeCell ref="C12:D12"/>
    <mergeCell ref="A8:A9"/>
    <mergeCell ref="C8:D8"/>
    <mergeCell ref="A20:B20"/>
    <mergeCell ref="C20:D20"/>
    <mergeCell ref="A13:B13"/>
    <mergeCell ref="C13:D13"/>
    <mergeCell ref="A14:B14"/>
    <mergeCell ref="C14:D14"/>
    <mergeCell ref="A15:B15"/>
    <mergeCell ref="C15:D15"/>
    <mergeCell ref="A16:B16"/>
    <mergeCell ref="C16:D16"/>
    <mergeCell ref="A18:D18"/>
    <mergeCell ref="A19:B19"/>
    <mergeCell ref="C19:D19"/>
    <mergeCell ref="A21:B21"/>
    <mergeCell ref="C21:D21"/>
    <mergeCell ref="A22:B22"/>
    <mergeCell ref="C22:D22"/>
    <mergeCell ref="A23:B23"/>
    <mergeCell ref="C23:D23"/>
    <mergeCell ref="A32:B32"/>
    <mergeCell ref="C32:D32"/>
    <mergeCell ref="A24:B24"/>
    <mergeCell ref="C24:D24"/>
    <mergeCell ref="A25:B25"/>
    <mergeCell ref="C25:D25"/>
    <mergeCell ref="A26:B26"/>
    <mergeCell ref="C26:D26"/>
    <mergeCell ref="A29:D29"/>
    <mergeCell ref="A30:B30"/>
    <mergeCell ref="C30:D30"/>
    <mergeCell ref="A31:B31"/>
    <mergeCell ref="C31:D31"/>
    <mergeCell ref="C38:D38"/>
    <mergeCell ref="A33:B33"/>
    <mergeCell ref="C33:D33"/>
    <mergeCell ref="A34:B34"/>
    <mergeCell ref="C34:D34"/>
    <mergeCell ref="A35:B35"/>
    <mergeCell ref="C35:D35"/>
    <mergeCell ref="A42:B42"/>
    <mergeCell ref="C42:D42"/>
    <mergeCell ref="A43:B43"/>
    <mergeCell ref="C43:D43"/>
    <mergeCell ref="A1:D1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</mergeCells>
  <pageMargins left="0.7" right="0.7" top="0.94791666666666663" bottom="0.75" header="0.3" footer="0.3"/>
  <pageSetup paperSize="9" orientation="portrait" r:id="rId1"/>
  <headerFooter scaleWithDoc="0">
    <oddHeader>&amp;LService
&amp;"Arial,Gras"Formation professionnelle&amp;R&amp;G</oddHeader>
    <oddFooter>&amp;CProtocole</oddFooter>
  </headerFooter>
  <rowBreaks count="1" manualBreakCount="1">
    <brk id="27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8BFD9-3201-47E7-B19B-222BC3037A30}">
  <sheetPr>
    <tabColor rgb="FFFF5050"/>
    <pageSetUpPr fitToPage="1"/>
  </sheetPr>
  <dimension ref="A1:H61"/>
  <sheetViews>
    <sheetView showWhiteSpace="0" view="pageLayout" zoomScale="60" zoomScaleNormal="100" zoomScalePageLayoutView="60" workbookViewId="0">
      <selection activeCell="C39" sqref="C39"/>
    </sheetView>
  </sheetViews>
  <sheetFormatPr baseColWidth="10" defaultColWidth="11.42578125" defaultRowHeight="15" x14ac:dyDescent="0.2"/>
  <cols>
    <col min="1" max="1" width="32.5703125" style="133" customWidth="1"/>
    <col min="2" max="2" width="35.140625" style="1" customWidth="1"/>
    <col min="3" max="3" width="7.85546875" style="1" customWidth="1"/>
    <col min="4" max="4" width="6.42578125" style="1" customWidth="1"/>
    <col min="5" max="5" width="98.85546875" style="1" customWidth="1"/>
    <col min="6" max="6" width="11.5703125" style="1" customWidth="1"/>
    <col min="7" max="16384" width="11.42578125" style="1"/>
  </cols>
  <sheetData>
    <row r="1" spans="1:8" x14ac:dyDescent="0.2">
      <c r="A1" s="365" t="s">
        <v>105</v>
      </c>
      <c r="B1" s="365"/>
      <c r="C1" s="146"/>
    </row>
    <row r="2" spans="1:8" x14ac:dyDescent="0.2">
      <c r="A2" s="146"/>
      <c r="B2" s="146"/>
      <c r="C2" s="146"/>
    </row>
    <row r="3" spans="1:8" x14ac:dyDescent="0.2">
      <c r="A3" s="195" t="s">
        <v>208</v>
      </c>
      <c r="B3" s="201">
        <f>'Fiche candidat'!B4</f>
        <v>0</v>
      </c>
      <c r="C3" s="468" t="s">
        <v>218</v>
      </c>
      <c r="D3" s="469"/>
      <c r="E3" s="211">
        <f>'Fiche candidat'!B3</f>
        <v>0</v>
      </c>
    </row>
    <row r="4" spans="1:8" x14ac:dyDescent="0.2">
      <c r="A4" s="196" t="s">
        <v>209</v>
      </c>
      <c r="B4" s="202">
        <f>'Fiche candidat'!B5</f>
        <v>0</v>
      </c>
      <c r="C4" s="470" t="s">
        <v>47</v>
      </c>
      <c r="D4" s="471"/>
      <c r="E4" s="205">
        <f>'Fiche candidat'!B7</f>
        <v>0</v>
      </c>
    </row>
    <row r="5" spans="1:8" x14ac:dyDescent="0.2">
      <c r="A5" s="196" t="s">
        <v>37</v>
      </c>
      <c r="B5" s="202">
        <f>'Fiche candidat'!B10</f>
        <v>0</v>
      </c>
      <c r="C5" s="470" t="s">
        <v>211</v>
      </c>
      <c r="D5" s="471"/>
      <c r="E5" s="205">
        <f>'Fiche candidat'!B8</f>
        <v>0</v>
      </c>
    </row>
    <row r="6" spans="1:8" x14ac:dyDescent="0.2">
      <c r="A6" s="480" t="s">
        <v>210</v>
      </c>
      <c r="B6" s="203">
        <f>'Fiche candidat'!B16</f>
        <v>0</v>
      </c>
      <c r="C6" s="193"/>
      <c r="D6" s="193"/>
      <c r="E6" s="194"/>
    </row>
    <row r="7" spans="1:8" x14ac:dyDescent="0.2">
      <c r="A7" s="481"/>
      <c r="B7" s="200">
        <f>'Fiche candidat'!B19</f>
        <v>0</v>
      </c>
      <c r="C7" s="198"/>
      <c r="D7" s="198"/>
      <c r="E7" s="199"/>
    </row>
    <row r="8" spans="1:8" x14ac:dyDescent="0.2">
      <c r="A8" s="146"/>
      <c r="B8" s="146"/>
      <c r="C8" s="146"/>
    </row>
    <row r="9" spans="1:8" ht="23.25" x14ac:dyDescent="0.2">
      <c r="A9" s="458" t="s">
        <v>173</v>
      </c>
      <c r="B9" s="459"/>
      <c r="C9" s="459"/>
      <c r="D9" s="459"/>
      <c r="E9" s="460"/>
      <c r="F9" s="180"/>
      <c r="G9" s="180"/>
      <c r="H9" s="180"/>
    </row>
    <row r="10" spans="1:8" ht="18" customHeight="1" x14ac:dyDescent="0.2">
      <c r="A10" s="461"/>
      <c r="B10" s="461"/>
      <c r="C10" s="461"/>
      <c r="D10" s="461"/>
      <c r="E10" s="461"/>
    </row>
    <row r="11" spans="1:8" ht="6" customHeight="1" x14ac:dyDescent="0.2">
      <c r="A11" s="462" t="s">
        <v>217</v>
      </c>
      <c r="B11" s="463"/>
      <c r="C11" s="463"/>
      <c r="D11" s="463"/>
      <c r="E11" s="178"/>
    </row>
    <row r="12" spans="1:8" ht="24" customHeight="1" x14ac:dyDescent="0.2">
      <c r="A12" s="464"/>
      <c r="B12" s="465"/>
      <c r="C12" s="465"/>
      <c r="D12" s="465"/>
      <c r="E12" s="186" t="s">
        <v>203</v>
      </c>
    </row>
    <row r="13" spans="1:8" ht="10.5" customHeight="1" x14ac:dyDescent="0.2">
      <c r="A13" s="466"/>
      <c r="B13" s="467"/>
      <c r="C13" s="467"/>
      <c r="D13" s="467"/>
      <c r="E13" s="178"/>
    </row>
    <row r="14" spans="1:8" ht="27.75" customHeight="1" x14ac:dyDescent="0.25">
      <c r="A14" s="204" t="s">
        <v>100</v>
      </c>
      <c r="B14" s="147"/>
      <c r="C14" s="495" t="s">
        <v>198</v>
      </c>
      <c r="D14" s="496"/>
      <c r="E14" s="206" t="s">
        <v>199</v>
      </c>
    </row>
    <row r="15" spans="1:8" x14ac:dyDescent="0.2">
      <c r="A15" s="182" t="s">
        <v>159</v>
      </c>
      <c r="B15" s="183"/>
      <c r="C15" s="476"/>
      <c r="D15" s="477"/>
      <c r="E15" s="192"/>
    </row>
    <row r="16" spans="1:8" x14ac:dyDescent="0.2">
      <c r="A16" s="182" t="s">
        <v>160</v>
      </c>
      <c r="B16" s="183"/>
      <c r="C16" s="476"/>
      <c r="D16" s="477"/>
      <c r="E16" s="192"/>
    </row>
    <row r="17" spans="1:5" x14ac:dyDescent="0.2">
      <c r="A17" s="472" t="s">
        <v>101</v>
      </c>
      <c r="B17" s="473"/>
      <c r="C17" s="476"/>
      <c r="D17" s="477"/>
      <c r="E17" s="192"/>
    </row>
    <row r="18" spans="1:5" x14ac:dyDescent="0.2">
      <c r="A18" s="197" t="s">
        <v>174</v>
      </c>
      <c r="B18" s="197"/>
      <c r="C18" s="476"/>
      <c r="D18" s="477"/>
      <c r="E18" s="192"/>
    </row>
    <row r="19" spans="1:5" x14ac:dyDescent="0.2">
      <c r="A19" s="474" t="s">
        <v>120</v>
      </c>
      <c r="B19" s="475"/>
      <c r="C19" s="476"/>
      <c r="D19" s="477"/>
      <c r="E19" s="192"/>
    </row>
    <row r="20" spans="1:5" x14ac:dyDescent="0.2">
      <c r="A20" s="474" t="s">
        <v>119</v>
      </c>
      <c r="B20" s="475"/>
      <c r="C20" s="476"/>
      <c r="D20" s="477"/>
      <c r="E20" s="192"/>
    </row>
    <row r="21" spans="1:5" x14ac:dyDescent="0.2">
      <c r="A21" s="474" t="s">
        <v>122</v>
      </c>
      <c r="B21" s="475"/>
      <c r="C21" s="476"/>
      <c r="D21" s="477"/>
      <c r="E21" s="192"/>
    </row>
    <row r="22" spans="1:5" x14ac:dyDescent="0.2">
      <c r="A22" s="474" t="s">
        <v>121</v>
      </c>
      <c r="B22" s="475"/>
      <c r="C22" s="476"/>
      <c r="D22" s="477"/>
      <c r="E22" s="192"/>
    </row>
    <row r="23" spans="1:5" ht="15" customHeight="1" x14ac:dyDescent="0.2">
      <c r="A23" s="472" t="s">
        <v>102</v>
      </c>
      <c r="B23" s="473"/>
      <c r="C23" s="476"/>
      <c r="D23" s="477"/>
      <c r="E23" s="192"/>
    </row>
    <row r="24" spans="1:5" x14ac:dyDescent="0.2">
      <c r="A24" s="197" t="s">
        <v>103</v>
      </c>
      <c r="B24" s="197"/>
      <c r="C24" s="476"/>
      <c r="D24" s="477"/>
      <c r="E24" s="192"/>
    </row>
    <row r="25" spans="1:5" x14ac:dyDescent="0.2">
      <c r="A25" s="328"/>
      <c r="B25" s="494"/>
      <c r="C25" s="478"/>
      <c r="D25" s="479"/>
      <c r="E25" s="218"/>
    </row>
    <row r="26" spans="1:5" s="131" customFormat="1" x14ac:dyDescent="0.2">
      <c r="A26" s="486" t="s">
        <v>200</v>
      </c>
      <c r="B26" s="487"/>
      <c r="C26" s="478">
        <f>SUM(C15:C24)</f>
        <v>0</v>
      </c>
      <c r="D26" s="479"/>
      <c r="E26" s="191"/>
    </row>
    <row r="27" spans="1:5" x14ac:dyDescent="0.2">
      <c r="A27" s="489" t="s">
        <v>205</v>
      </c>
      <c r="B27" s="489"/>
      <c r="C27" s="478">
        <f>C26*3</f>
        <v>0</v>
      </c>
      <c r="D27" s="479"/>
      <c r="E27" s="191"/>
    </row>
    <row r="28" spans="1:5" x14ac:dyDescent="0.2">
      <c r="A28" s="490" t="s">
        <v>201</v>
      </c>
      <c r="B28" s="490"/>
      <c r="C28" s="478">
        <f>'comp. méth-soc-perso'!F51</f>
        <v>0</v>
      </c>
      <c r="D28" s="479"/>
      <c r="E28" s="191"/>
    </row>
    <row r="29" spans="1:5" ht="15.75" x14ac:dyDescent="0.2">
      <c r="A29" s="491" t="s">
        <v>204</v>
      </c>
      <c r="B29" s="491"/>
      <c r="C29" s="492">
        <f>SUM(C27:C28)</f>
        <v>0</v>
      </c>
      <c r="D29" s="493"/>
      <c r="E29" s="191"/>
    </row>
    <row r="30" spans="1:5" ht="17.25" customHeight="1" x14ac:dyDescent="0.2">
      <c r="D30" s="488" t="s">
        <v>104</v>
      </c>
      <c r="E30" s="488"/>
    </row>
    <row r="31" spans="1:5" x14ac:dyDescent="0.2">
      <c r="A31" s="485" t="s">
        <v>53</v>
      </c>
      <c r="B31" s="485"/>
      <c r="C31" s="485"/>
      <c r="D31" s="485"/>
      <c r="E31" s="485"/>
    </row>
    <row r="32" spans="1:5" ht="108.75" customHeight="1" x14ac:dyDescent="0.2">
      <c r="A32" s="482"/>
      <c r="B32" s="483"/>
      <c r="C32" s="483"/>
      <c r="D32" s="483"/>
      <c r="E32" s="484"/>
    </row>
    <row r="33" spans="1:5" ht="22.5" customHeight="1" x14ac:dyDescent="0.2"/>
    <row r="34" spans="1:5" ht="15" customHeight="1" x14ac:dyDescent="0.2">
      <c r="A34" s="133" t="s">
        <v>134</v>
      </c>
      <c r="E34" s="133" t="s">
        <v>212</v>
      </c>
    </row>
    <row r="35" spans="1:5" ht="15" customHeight="1" x14ac:dyDescent="0.2"/>
    <row r="36" spans="1:5" ht="15" customHeight="1" x14ac:dyDescent="0.2"/>
    <row r="37" spans="1:5" ht="15" customHeight="1" x14ac:dyDescent="0.2">
      <c r="A37" s="133" t="s">
        <v>135</v>
      </c>
      <c r="E37" s="131" t="s">
        <v>223</v>
      </c>
    </row>
    <row r="38" spans="1:5" ht="15" customHeight="1" x14ac:dyDescent="0.2">
      <c r="A38" s="1"/>
    </row>
    <row r="39" spans="1:5" ht="15" customHeight="1" x14ac:dyDescent="0.2">
      <c r="A39" s="1"/>
    </row>
    <row r="40" spans="1:5" ht="15" customHeight="1" x14ac:dyDescent="0.2">
      <c r="A40" s="1"/>
    </row>
    <row r="41" spans="1:5" ht="15" customHeight="1" x14ac:dyDescent="0.2"/>
    <row r="42" spans="1:5" ht="15" customHeight="1" x14ac:dyDescent="0.2"/>
    <row r="43" spans="1:5" ht="15" customHeight="1" x14ac:dyDescent="0.2"/>
    <row r="44" spans="1:5" ht="15" customHeight="1" x14ac:dyDescent="0.2"/>
    <row r="45" spans="1:5" ht="15" customHeight="1" x14ac:dyDescent="0.2"/>
    <row r="46" spans="1:5" ht="15" customHeight="1" x14ac:dyDescent="0.2"/>
    <row r="47" spans="1:5" ht="15" customHeight="1" x14ac:dyDescent="0.2"/>
    <row r="48" spans="1: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2.75" customHeight="1" x14ac:dyDescent="0.2"/>
  </sheetData>
  <sheetProtection selectLockedCells="1"/>
  <mergeCells count="38">
    <mergeCell ref="C15:D15"/>
    <mergeCell ref="C16:D16"/>
    <mergeCell ref="C17:D17"/>
    <mergeCell ref="C18:D18"/>
    <mergeCell ref="C14:D14"/>
    <mergeCell ref="C24:D24"/>
    <mergeCell ref="C25:D25"/>
    <mergeCell ref="A6:A7"/>
    <mergeCell ref="A17:B17"/>
    <mergeCell ref="A32:E32"/>
    <mergeCell ref="A31:E31"/>
    <mergeCell ref="A26:B26"/>
    <mergeCell ref="D30:E30"/>
    <mergeCell ref="A27:B27"/>
    <mergeCell ref="A28:B28"/>
    <mergeCell ref="A29:B29"/>
    <mergeCell ref="C26:D26"/>
    <mergeCell ref="C27:D27"/>
    <mergeCell ref="C28:D28"/>
    <mergeCell ref="C29:D29"/>
    <mergeCell ref="A25:B25"/>
    <mergeCell ref="A23:B23"/>
    <mergeCell ref="A19:B19"/>
    <mergeCell ref="A20:B20"/>
    <mergeCell ref="C19:D19"/>
    <mergeCell ref="C20:D20"/>
    <mergeCell ref="C21:D21"/>
    <mergeCell ref="C22:D22"/>
    <mergeCell ref="C23:D23"/>
    <mergeCell ref="A21:B21"/>
    <mergeCell ref="A22:B22"/>
    <mergeCell ref="A1:B1"/>
    <mergeCell ref="A9:E9"/>
    <mergeCell ref="A10:E10"/>
    <mergeCell ref="A11:D13"/>
    <mergeCell ref="C3:D3"/>
    <mergeCell ref="C4:D4"/>
    <mergeCell ref="C5:D5"/>
  </mergeCells>
  <printOptions horizontalCentered="1" verticalCentered="1"/>
  <pageMargins left="0.31496062992125984" right="0.31496062992125984" top="0.86614173228346458" bottom="0.51181102362204722" header="0.31496062992125984" footer="0.31496062992125984"/>
  <pageSetup paperSize="9" scale="75" orientation="landscape" r:id="rId1"/>
  <headerFooter>
    <oddHeader>&amp;LService
&amp;"Arial,Gras"Formation professionnelle&amp;R&amp;G</oddHeader>
    <oddFooter xml:space="preserve">&amp;CPoint d'appréciation 1
</oddFooter>
  </headerFooter>
  <ignoredErrors>
    <ignoredError sqref="C26:C28" unlockedFormula="1"/>
  </ignoredError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5C262-A208-4E18-9DD7-6E246C71BBD9}">
  <sheetPr>
    <tabColor rgb="FFFF5050"/>
  </sheetPr>
  <dimension ref="A1:E54"/>
  <sheetViews>
    <sheetView tabSelected="1" view="pageLayout" zoomScale="60" zoomScaleNormal="100" zoomScalePageLayoutView="60" workbookViewId="0">
      <selection activeCell="A25" sqref="A25:E25"/>
    </sheetView>
  </sheetViews>
  <sheetFormatPr baseColWidth="10" defaultColWidth="11.42578125" defaultRowHeight="15" x14ac:dyDescent="0.2"/>
  <cols>
    <col min="1" max="1" width="32.5703125" style="133" customWidth="1"/>
    <col min="2" max="2" width="35.140625" style="1" customWidth="1"/>
    <col min="3" max="3" width="9.28515625" style="1" customWidth="1"/>
    <col min="4" max="4" width="5.85546875" style="1" customWidth="1"/>
    <col min="5" max="5" width="96.85546875" style="1" customWidth="1"/>
    <col min="6" max="16384" width="11.42578125" style="1"/>
  </cols>
  <sheetData>
    <row r="1" spans="1:5" x14ac:dyDescent="0.2">
      <c r="A1" s="365" t="s">
        <v>105</v>
      </c>
      <c r="B1" s="365"/>
      <c r="C1" s="146"/>
    </row>
    <row r="2" spans="1:5" x14ac:dyDescent="0.2">
      <c r="A2" s="146"/>
      <c r="B2" s="146"/>
      <c r="C2" s="146"/>
    </row>
    <row r="3" spans="1:5" x14ac:dyDescent="0.2">
      <c r="A3" s="195" t="s">
        <v>5</v>
      </c>
      <c r="B3" s="201">
        <f>'Fiche candidat'!B4</f>
        <v>0</v>
      </c>
      <c r="C3" s="468" t="s">
        <v>221</v>
      </c>
      <c r="D3" s="469"/>
      <c r="E3" s="211">
        <f>'Fiche candidat'!B3</f>
        <v>0</v>
      </c>
    </row>
    <row r="4" spans="1:5" x14ac:dyDescent="0.2">
      <c r="A4" s="196" t="s">
        <v>209</v>
      </c>
      <c r="B4" s="202">
        <f>'Fiche candidat'!B5</f>
        <v>0</v>
      </c>
      <c r="C4" s="470" t="s">
        <v>47</v>
      </c>
      <c r="D4" s="471"/>
      <c r="E4" s="205">
        <f>'Fiche candidat'!B7</f>
        <v>0</v>
      </c>
    </row>
    <row r="5" spans="1:5" x14ac:dyDescent="0.2">
      <c r="A5" s="196" t="s">
        <v>37</v>
      </c>
      <c r="B5" s="202">
        <f>'Fiche candidat'!B10</f>
        <v>0</v>
      </c>
      <c r="C5" s="470" t="s">
        <v>211</v>
      </c>
      <c r="D5" s="471"/>
      <c r="E5" s="205">
        <f>'Fiche candidat'!B8</f>
        <v>0</v>
      </c>
    </row>
    <row r="6" spans="1:5" x14ac:dyDescent="0.2">
      <c r="A6" s="480" t="s">
        <v>210</v>
      </c>
      <c r="B6" s="203">
        <f>'Fiche candidat'!B16</f>
        <v>0</v>
      </c>
      <c r="C6" s="193"/>
      <c r="D6" s="193"/>
      <c r="E6" s="194"/>
    </row>
    <row r="7" spans="1:5" x14ac:dyDescent="0.2">
      <c r="A7" s="481"/>
      <c r="B7" s="200">
        <f>'Fiche candidat'!B19</f>
        <v>0</v>
      </c>
      <c r="C7" s="198"/>
      <c r="D7" s="198"/>
      <c r="E7" s="199"/>
    </row>
    <row r="9" spans="1:5" ht="22.5" customHeight="1" x14ac:dyDescent="0.2">
      <c r="A9" s="458" t="s">
        <v>244</v>
      </c>
      <c r="B9" s="459"/>
      <c r="C9" s="459"/>
      <c r="D9" s="459"/>
      <c r="E9" s="460"/>
    </row>
    <row r="10" spans="1:5" ht="22.5" customHeight="1" x14ac:dyDescent="0.2">
      <c r="A10" s="497"/>
      <c r="B10" s="497"/>
      <c r="C10" s="497"/>
      <c r="D10" s="497"/>
      <c r="E10" s="497"/>
    </row>
    <row r="11" spans="1:5" ht="7.15" customHeight="1" x14ac:dyDescent="0.2">
      <c r="A11" s="462" t="s">
        <v>216</v>
      </c>
      <c r="B11" s="463"/>
      <c r="C11" s="463"/>
      <c r="D11" s="463"/>
      <c r="E11" s="179"/>
    </row>
    <row r="12" spans="1:5" ht="29.25" customHeight="1" x14ac:dyDescent="0.2">
      <c r="A12" s="464"/>
      <c r="B12" s="465"/>
      <c r="C12" s="465"/>
      <c r="D12" s="465"/>
      <c r="E12" s="184" t="s">
        <v>203</v>
      </c>
    </row>
    <row r="13" spans="1:5" ht="6.95" customHeight="1" x14ac:dyDescent="0.2">
      <c r="A13" s="466"/>
      <c r="B13" s="467"/>
      <c r="C13" s="467"/>
      <c r="D13" s="467"/>
      <c r="E13" s="185"/>
    </row>
    <row r="14" spans="1:5" ht="27" customHeight="1" x14ac:dyDescent="0.2">
      <c r="A14" s="498" t="s">
        <v>157</v>
      </c>
      <c r="B14" s="499"/>
      <c r="C14" s="495" t="s">
        <v>198</v>
      </c>
      <c r="D14" s="496"/>
      <c r="E14" s="206" t="s">
        <v>199</v>
      </c>
    </row>
    <row r="15" spans="1:5" x14ac:dyDescent="0.2">
      <c r="A15" s="472" t="s">
        <v>162</v>
      </c>
      <c r="B15" s="473"/>
      <c r="C15" s="476"/>
      <c r="D15" s="477"/>
      <c r="E15" s="189"/>
    </row>
    <row r="16" spans="1:5" x14ac:dyDescent="0.2">
      <c r="A16" s="500" t="s">
        <v>175</v>
      </c>
      <c r="B16" s="501"/>
      <c r="C16" s="476"/>
      <c r="D16" s="477"/>
      <c r="E16" s="189"/>
    </row>
    <row r="17" spans="1:5" x14ac:dyDescent="0.2">
      <c r="A17" s="500" t="s">
        <v>163</v>
      </c>
      <c r="B17" s="501"/>
      <c r="C17" s="476"/>
      <c r="D17" s="477"/>
      <c r="E17" s="189"/>
    </row>
    <row r="18" spans="1:5" ht="39" customHeight="1" x14ac:dyDescent="0.2">
      <c r="A18" s="500" t="s">
        <v>164</v>
      </c>
      <c r="B18" s="501"/>
      <c r="C18" s="476"/>
      <c r="D18" s="477"/>
      <c r="E18" s="192"/>
    </row>
    <row r="19" spans="1:5" x14ac:dyDescent="0.2">
      <c r="A19" s="500" t="s">
        <v>158</v>
      </c>
      <c r="B19" s="501"/>
      <c r="C19" s="476"/>
      <c r="D19" s="477"/>
      <c r="E19" s="189"/>
    </row>
    <row r="20" spans="1:5" x14ac:dyDescent="0.2">
      <c r="A20" s="500" t="s">
        <v>161</v>
      </c>
      <c r="B20" s="501"/>
      <c r="C20" s="476"/>
      <c r="D20" s="477"/>
      <c r="E20" s="207"/>
    </row>
    <row r="21" spans="1:5" x14ac:dyDescent="0.2">
      <c r="A21" s="502"/>
      <c r="B21" s="503"/>
      <c r="C21" s="478"/>
      <c r="D21" s="479"/>
      <c r="E21" s="190"/>
    </row>
    <row r="22" spans="1:5" ht="15.75" x14ac:dyDescent="0.2">
      <c r="A22" s="504" t="s">
        <v>202</v>
      </c>
      <c r="B22" s="505"/>
      <c r="C22" s="506">
        <f>SUM(C15:C20)</f>
        <v>0</v>
      </c>
      <c r="D22" s="507"/>
      <c r="E22" s="191"/>
    </row>
    <row r="23" spans="1:5" x14ac:dyDescent="0.2">
      <c r="B23" s="133"/>
      <c r="C23" s="133"/>
      <c r="D23" s="133"/>
      <c r="E23" s="133"/>
    </row>
    <row r="24" spans="1:5" x14ac:dyDescent="0.2">
      <c r="A24" s="485" t="s">
        <v>53</v>
      </c>
      <c r="B24" s="485"/>
      <c r="C24" s="485"/>
      <c r="D24" s="485"/>
      <c r="E24" s="485"/>
    </row>
    <row r="25" spans="1:5" ht="114" customHeight="1" x14ac:dyDescent="0.2">
      <c r="A25" s="482"/>
      <c r="B25" s="483"/>
      <c r="C25" s="483"/>
      <c r="D25" s="483"/>
      <c r="E25" s="484"/>
    </row>
    <row r="26" spans="1:5" ht="25.5" customHeight="1" x14ac:dyDescent="0.2"/>
    <row r="27" spans="1:5" ht="15" customHeight="1" x14ac:dyDescent="0.2">
      <c r="A27" s="133" t="s">
        <v>245</v>
      </c>
      <c r="E27" s="133" t="s">
        <v>213</v>
      </c>
    </row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>
      <c r="A31" s="1"/>
    </row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2.75" customHeight="1" x14ac:dyDescent="0.2"/>
  </sheetData>
  <sheetProtection algorithmName="SHA-512" hashValue="Qz8aHmARAAeW3Z598muXcIfg0l3tKC2S42ljXtW/9tAaNcowC2Y6As1edL38R8QUhuSoa015ZouhXsF2eFy/VA==" saltValue="t22NEZO/3BKhqsV03iR0Sw==" spinCount="100000" sheet="1" selectLockedCells="1"/>
  <mergeCells count="28">
    <mergeCell ref="A25:E25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4:E24"/>
    <mergeCell ref="A15:B15"/>
    <mergeCell ref="C15:D15"/>
    <mergeCell ref="A16:B16"/>
    <mergeCell ref="C16:D16"/>
    <mergeCell ref="A17:B17"/>
    <mergeCell ref="C17:D17"/>
    <mergeCell ref="A10:E10"/>
    <mergeCell ref="A11:D13"/>
    <mergeCell ref="A14:B14"/>
    <mergeCell ref="C14:D14"/>
    <mergeCell ref="A9:E9"/>
    <mergeCell ref="A1:B1"/>
    <mergeCell ref="C3:D3"/>
    <mergeCell ref="C4:D4"/>
    <mergeCell ref="C5:D5"/>
    <mergeCell ref="A6:A7"/>
  </mergeCells>
  <printOptions horizontalCentered="1" verticalCentered="1"/>
  <pageMargins left="0.31496062992125984" right="0.31496062992125984" top="0.86614173228346458" bottom="0.51181102362204722" header="0.31496062992125984" footer="0.31496062992125984"/>
  <pageSetup paperSize="9" scale="80" orientation="landscape" r:id="rId1"/>
  <headerFooter>
    <oddHeader>&amp;LService
&amp;"Arial,Gras"Formation professionnelle&amp;R&amp;G</oddHeader>
    <oddFooter>&amp;CPoint d'appréciation 2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F28A9-6734-4055-B373-66F3B69EE1DE}">
  <sheetPr>
    <tabColor rgb="FFFF5050"/>
  </sheetPr>
  <dimension ref="A1:E38"/>
  <sheetViews>
    <sheetView view="pageLayout" topLeftCell="A6" zoomScaleNormal="100" workbookViewId="0">
      <selection activeCell="E36" sqref="E36"/>
    </sheetView>
  </sheetViews>
  <sheetFormatPr baseColWidth="10" defaultColWidth="11.42578125" defaultRowHeight="15" x14ac:dyDescent="0.2"/>
  <cols>
    <col min="1" max="1" width="32.5703125" style="133" customWidth="1"/>
    <col min="2" max="2" width="35.140625" style="1" customWidth="1"/>
    <col min="3" max="3" width="9.28515625" style="1" customWidth="1"/>
    <col min="4" max="4" width="5.85546875" style="1" customWidth="1"/>
    <col min="5" max="5" width="96.85546875" style="1" customWidth="1"/>
    <col min="6" max="16384" width="11.42578125" style="1"/>
  </cols>
  <sheetData>
    <row r="1" spans="1:5" x14ac:dyDescent="0.2">
      <c r="A1" s="365" t="s">
        <v>105</v>
      </c>
      <c r="B1" s="365"/>
      <c r="C1" s="146"/>
    </row>
    <row r="2" spans="1:5" x14ac:dyDescent="0.2">
      <c r="A2" s="146"/>
      <c r="B2" s="146"/>
      <c r="C2" s="146"/>
    </row>
    <row r="3" spans="1:5" x14ac:dyDescent="0.2">
      <c r="A3" s="195" t="s">
        <v>5</v>
      </c>
      <c r="B3" s="201">
        <f>'[1]Fiche candidat'!B4</f>
        <v>0</v>
      </c>
      <c r="C3" s="468" t="s">
        <v>221</v>
      </c>
      <c r="D3" s="469"/>
      <c r="E3" s="211">
        <f>'[1]Fiche candidat'!B3</f>
        <v>0</v>
      </c>
    </row>
    <row r="4" spans="1:5" x14ac:dyDescent="0.2">
      <c r="A4" s="196" t="s">
        <v>209</v>
      </c>
      <c r="B4" s="202">
        <f>'[1]Fiche candidat'!B5</f>
        <v>0</v>
      </c>
      <c r="C4" s="470" t="s">
        <v>47</v>
      </c>
      <c r="D4" s="471"/>
      <c r="E4" s="205">
        <f>'[1]Fiche candidat'!B7</f>
        <v>0</v>
      </c>
    </row>
    <row r="5" spans="1:5" x14ac:dyDescent="0.2">
      <c r="A5" s="196" t="s">
        <v>37</v>
      </c>
      <c r="B5" s="202">
        <f>'[1]Fiche candidat'!B10</f>
        <v>0</v>
      </c>
      <c r="C5" s="470" t="s">
        <v>211</v>
      </c>
      <c r="D5" s="471"/>
      <c r="E5" s="205">
        <f>'[1]Fiche candidat'!B8</f>
        <v>0</v>
      </c>
    </row>
    <row r="6" spans="1:5" x14ac:dyDescent="0.2">
      <c r="A6" s="480" t="s">
        <v>210</v>
      </c>
      <c r="B6" s="203">
        <f>'[1]Fiche candidat'!B16</f>
        <v>0</v>
      </c>
      <c r="C6" s="193"/>
      <c r="D6" s="193"/>
      <c r="E6" s="194"/>
    </row>
    <row r="7" spans="1:5" ht="15" customHeight="1" x14ac:dyDescent="0.2">
      <c r="A7" s="481"/>
      <c r="B7" s="200">
        <f>'[1]Fiche candidat'!B19</f>
        <v>0</v>
      </c>
      <c r="C7" s="198"/>
      <c r="D7" s="198"/>
      <c r="E7" s="199"/>
    </row>
    <row r="8" spans="1:5" ht="15" customHeight="1" x14ac:dyDescent="0.2"/>
    <row r="9" spans="1:5" ht="15" customHeight="1" x14ac:dyDescent="0.2">
      <c r="A9" s="458" t="s">
        <v>224</v>
      </c>
      <c r="B9" s="459"/>
      <c r="C9" s="459"/>
      <c r="D9" s="459"/>
      <c r="E9" s="460"/>
    </row>
    <row r="10" spans="1:5" ht="15" customHeight="1" x14ac:dyDescent="0.2">
      <c r="A10" s="497"/>
      <c r="B10" s="497"/>
      <c r="C10" s="497"/>
      <c r="D10" s="497"/>
      <c r="E10" s="497"/>
    </row>
    <row r="11" spans="1:5" ht="15" customHeight="1" x14ac:dyDescent="0.2">
      <c r="A11" s="510" t="s">
        <v>225</v>
      </c>
      <c r="B11" s="511"/>
      <c r="C11" s="221" t="s">
        <v>226</v>
      </c>
      <c r="D11" s="221" t="s">
        <v>227</v>
      </c>
      <c r="E11" s="222" t="s">
        <v>228</v>
      </c>
    </row>
    <row r="12" spans="1:5" ht="41.25" customHeight="1" x14ac:dyDescent="0.2">
      <c r="A12" s="512" t="s">
        <v>229</v>
      </c>
      <c r="B12" s="512"/>
      <c r="C12" s="223"/>
      <c r="D12" s="223"/>
      <c r="E12" s="224" t="s">
        <v>230</v>
      </c>
    </row>
    <row r="13" spans="1:5" ht="15" customHeight="1" x14ac:dyDescent="0.2">
      <c r="A13" s="513"/>
      <c r="B13" s="513"/>
      <c r="C13" s="513"/>
      <c r="D13" s="513"/>
      <c r="E13" s="513"/>
    </row>
    <row r="14" spans="1:5" ht="15" customHeight="1" x14ac:dyDescent="0.2">
      <c r="A14" s="462" t="s">
        <v>216</v>
      </c>
      <c r="B14" s="463"/>
      <c r="C14" s="463"/>
      <c r="D14" s="463"/>
      <c r="E14" s="179"/>
    </row>
    <row r="15" spans="1:5" ht="15" customHeight="1" x14ac:dyDescent="0.2">
      <c r="A15" s="464"/>
      <c r="B15" s="465"/>
      <c r="C15" s="465"/>
      <c r="D15" s="465"/>
      <c r="E15" s="184" t="s">
        <v>203</v>
      </c>
    </row>
    <row r="16" spans="1:5" ht="15" customHeight="1" x14ac:dyDescent="0.2">
      <c r="A16" s="466"/>
      <c r="B16" s="467"/>
      <c r="C16" s="467"/>
      <c r="D16" s="467"/>
      <c r="E16" s="185"/>
    </row>
    <row r="17" spans="1:5" ht="15" customHeight="1" x14ac:dyDescent="0.2">
      <c r="A17" s="498" t="s">
        <v>157</v>
      </c>
      <c r="B17" s="499"/>
      <c r="C17" s="495" t="s">
        <v>198</v>
      </c>
      <c r="D17" s="496"/>
      <c r="E17" s="206" t="s">
        <v>199</v>
      </c>
    </row>
    <row r="18" spans="1:5" ht="15" customHeight="1" x14ac:dyDescent="0.2">
      <c r="A18" s="472" t="s">
        <v>231</v>
      </c>
      <c r="B18" s="473"/>
      <c r="C18" s="476"/>
      <c r="D18" s="477"/>
      <c r="E18" s="189"/>
    </row>
    <row r="19" spans="1:5" ht="15" customHeight="1" x14ac:dyDescent="0.2">
      <c r="A19" s="500" t="s">
        <v>232</v>
      </c>
      <c r="B19" s="501"/>
      <c r="C19" s="476"/>
      <c r="D19" s="477"/>
      <c r="E19" s="189"/>
    </row>
    <row r="20" spans="1:5" ht="15" customHeight="1" x14ac:dyDescent="0.2">
      <c r="A20" s="500" t="s">
        <v>233</v>
      </c>
      <c r="B20" s="501"/>
      <c r="C20" s="476"/>
      <c r="D20" s="477"/>
      <c r="E20" s="189"/>
    </row>
    <row r="21" spans="1:5" ht="15" customHeight="1" x14ac:dyDescent="0.2">
      <c r="A21" s="500" t="s">
        <v>234</v>
      </c>
      <c r="B21" s="501"/>
      <c r="C21" s="476"/>
      <c r="D21" s="477"/>
      <c r="E21" s="189"/>
    </row>
    <row r="22" spans="1:5" ht="12.75" customHeight="1" x14ac:dyDescent="0.2">
      <c r="A22" s="500" t="s">
        <v>235</v>
      </c>
      <c r="B22" s="501"/>
      <c r="C22" s="476"/>
      <c r="D22" s="477"/>
      <c r="E22" s="189"/>
    </row>
    <row r="23" spans="1:5" x14ac:dyDescent="0.2">
      <c r="A23" s="500" t="s">
        <v>236</v>
      </c>
      <c r="B23" s="501"/>
      <c r="C23" s="476"/>
      <c r="D23" s="477"/>
      <c r="E23" s="207"/>
    </row>
    <row r="24" spans="1:5" x14ac:dyDescent="0.2">
      <c r="A24" s="508" t="s">
        <v>237</v>
      </c>
      <c r="B24" s="509"/>
      <c r="C24" s="478"/>
      <c r="D24" s="479"/>
      <c r="E24" s="190"/>
    </row>
    <row r="25" spans="1:5" x14ac:dyDescent="0.2">
      <c r="A25" s="508" t="s">
        <v>238</v>
      </c>
      <c r="B25" s="509"/>
      <c r="C25" s="478"/>
      <c r="D25" s="479"/>
      <c r="E25" s="190"/>
    </row>
    <row r="26" spans="1:5" x14ac:dyDescent="0.2">
      <c r="A26" s="508" t="s">
        <v>239</v>
      </c>
      <c r="B26" s="509" t="s">
        <v>239</v>
      </c>
      <c r="C26" s="478"/>
      <c r="D26" s="479"/>
      <c r="E26" s="190"/>
    </row>
    <row r="27" spans="1:5" x14ac:dyDescent="0.2">
      <c r="A27" s="508" t="s">
        <v>240</v>
      </c>
      <c r="B27" s="509"/>
      <c r="C27" s="478"/>
      <c r="D27" s="479"/>
      <c r="E27" s="190"/>
    </row>
    <row r="28" spans="1:5" x14ac:dyDescent="0.2">
      <c r="A28" s="508" t="s">
        <v>241</v>
      </c>
      <c r="B28" s="509"/>
      <c r="C28" s="478"/>
      <c r="D28" s="479"/>
      <c r="E28" s="190"/>
    </row>
    <row r="29" spans="1:5" x14ac:dyDescent="0.2">
      <c r="A29" s="508" t="s">
        <v>242</v>
      </c>
      <c r="B29" s="509"/>
      <c r="C29" s="478"/>
      <c r="D29" s="479"/>
      <c r="E29" s="190"/>
    </row>
    <row r="30" spans="1:5" ht="15.75" x14ac:dyDescent="0.2">
      <c r="A30" s="504" t="s">
        <v>128</v>
      </c>
      <c r="B30" s="505"/>
      <c r="C30" s="506"/>
      <c r="D30" s="507"/>
      <c r="E30" s="191"/>
    </row>
    <row r="31" spans="1:5" x14ac:dyDescent="0.2">
      <c r="B31" s="133"/>
      <c r="C31" s="133"/>
      <c r="D31" s="133"/>
      <c r="E31" s="133"/>
    </row>
    <row r="32" spans="1:5" x14ac:dyDescent="0.2">
      <c r="A32" s="485" t="s">
        <v>53</v>
      </c>
      <c r="B32" s="485"/>
      <c r="C32" s="485"/>
      <c r="D32" s="485"/>
      <c r="E32" s="485"/>
    </row>
    <row r="33" spans="1:5" x14ac:dyDescent="0.2">
      <c r="A33" s="482"/>
      <c r="B33" s="483"/>
      <c r="C33" s="483"/>
      <c r="D33" s="483"/>
      <c r="E33" s="484"/>
    </row>
    <row r="35" spans="1:5" x14ac:dyDescent="0.2">
      <c r="A35" s="133" t="s">
        <v>134</v>
      </c>
      <c r="E35" s="133" t="s">
        <v>213</v>
      </c>
    </row>
    <row r="38" spans="1:5" x14ac:dyDescent="0.2">
      <c r="A38" s="133" t="s">
        <v>135</v>
      </c>
    </row>
  </sheetData>
  <sheetProtection selectLockedCells="1"/>
  <mergeCells count="41">
    <mergeCell ref="A23:B23"/>
    <mergeCell ref="C23:D23"/>
    <mergeCell ref="A24:B24"/>
    <mergeCell ref="C24:D24"/>
    <mergeCell ref="A25:B25"/>
    <mergeCell ref="C25:D25"/>
    <mergeCell ref="A17:B17"/>
    <mergeCell ref="C17:D17"/>
    <mergeCell ref="A18:B18"/>
    <mergeCell ref="C18:D18"/>
    <mergeCell ref="A22:B22"/>
    <mergeCell ref="C22:D22"/>
    <mergeCell ref="A19:B19"/>
    <mergeCell ref="C19:D19"/>
    <mergeCell ref="A20:B20"/>
    <mergeCell ref="C20:D20"/>
    <mergeCell ref="A21:B21"/>
    <mergeCell ref="C21:D21"/>
    <mergeCell ref="A1:B1"/>
    <mergeCell ref="C3:D3"/>
    <mergeCell ref="C4:D4"/>
    <mergeCell ref="C5:D5"/>
    <mergeCell ref="A6:A7"/>
    <mergeCell ref="A9:E9"/>
    <mergeCell ref="A11:B11"/>
    <mergeCell ref="A12:B12"/>
    <mergeCell ref="A13:E13"/>
    <mergeCell ref="A14:D16"/>
    <mergeCell ref="A10:E10"/>
    <mergeCell ref="A26:B26"/>
    <mergeCell ref="C26:D26"/>
    <mergeCell ref="A27:B27"/>
    <mergeCell ref="C27:D27"/>
    <mergeCell ref="A28:B28"/>
    <mergeCell ref="C28:D28"/>
    <mergeCell ref="A33:E33"/>
    <mergeCell ref="A29:B29"/>
    <mergeCell ref="C29:D29"/>
    <mergeCell ref="A30:B30"/>
    <mergeCell ref="C30:D30"/>
    <mergeCell ref="A32:E32"/>
  </mergeCells>
  <printOptions horizontalCentered="1" verticalCentered="1"/>
  <pageMargins left="0.31496062992125984" right="0.31496062992125984" top="0.86614173228346458" bottom="0.51181102362204722" header="0.31496062992125984" footer="0.31496062992125984"/>
  <pageSetup paperSize="9" scale="80" orientation="landscape" r:id="rId1"/>
  <headerFooter>
    <oddHeader>&amp;LService
&amp;"Arial,Gras"Formation professionnelle&amp;R&amp;G</oddHeader>
    <oddFooter>&amp;CPoint d'appréciation 3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7" r:id="rId5" name="Check Box 3">
              <controlPr defaultSize="0" autoFill="0" autoLine="0" autoPict="0">
                <anchor moveWithCells="1">
                  <from>
                    <xdr:col>2</xdr:col>
                    <xdr:colOff>219075</xdr:colOff>
                    <xdr:row>11</xdr:row>
                    <xdr:rowOff>85725</xdr:rowOff>
                  </from>
                  <to>
                    <xdr:col>3</xdr:col>
                    <xdr:colOff>66675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6" name="Check Box 4">
              <controlPr defaultSize="0" autoFill="0" autoLine="0" autoPict="0">
                <anchor moveWithCells="1">
                  <from>
                    <xdr:col>3</xdr:col>
                    <xdr:colOff>171450</xdr:colOff>
                    <xdr:row>11</xdr:row>
                    <xdr:rowOff>66675</xdr:rowOff>
                  </from>
                  <to>
                    <xdr:col>3</xdr:col>
                    <xdr:colOff>400050</xdr:colOff>
                    <xdr:row>11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F5990-97B0-4A2A-AF8E-A11C821BB196}">
  <sheetPr>
    <tabColor rgb="FFFF5050"/>
    <pageSetUpPr fitToPage="1"/>
  </sheetPr>
  <dimension ref="A1:E52"/>
  <sheetViews>
    <sheetView view="pageLayout" zoomScale="60" zoomScaleNormal="100" zoomScalePageLayoutView="60" workbookViewId="0">
      <selection activeCell="C15" sqref="C15:D15"/>
    </sheetView>
  </sheetViews>
  <sheetFormatPr baseColWidth="10" defaultColWidth="11.42578125" defaultRowHeight="15" x14ac:dyDescent="0.2"/>
  <cols>
    <col min="1" max="1" width="32.5703125" style="133" customWidth="1"/>
    <col min="2" max="2" width="36" style="1" customWidth="1"/>
    <col min="3" max="3" width="9.28515625" style="1" customWidth="1"/>
    <col min="4" max="4" width="6.140625" style="1" customWidth="1"/>
    <col min="5" max="5" width="95.85546875" style="1" customWidth="1"/>
    <col min="6" max="16384" width="11.42578125" style="1"/>
  </cols>
  <sheetData>
    <row r="1" spans="1:5" x14ac:dyDescent="0.2">
      <c r="A1" s="365" t="s">
        <v>105</v>
      </c>
      <c r="B1" s="365"/>
      <c r="C1" s="146"/>
    </row>
    <row r="2" spans="1:5" x14ac:dyDescent="0.2">
      <c r="A2" s="146"/>
      <c r="B2" s="146"/>
      <c r="C2" s="146"/>
    </row>
    <row r="3" spans="1:5" x14ac:dyDescent="0.2">
      <c r="A3" s="195" t="s">
        <v>222</v>
      </c>
      <c r="B3" s="201">
        <f>'Fiche candidat'!B4</f>
        <v>0</v>
      </c>
      <c r="C3" s="468" t="s">
        <v>221</v>
      </c>
      <c r="D3" s="469"/>
      <c r="E3" s="211">
        <f>'Fiche candidat'!B3</f>
        <v>0</v>
      </c>
    </row>
    <row r="4" spans="1:5" x14ac:dyDescent="0.2">
      <c r="A4" s="196" t="s">
        <v>209</v>
      </c>
      <c r="B4" s="202">
        <f>'Fiche candidat'!B5</f>
        <v>0</v>
      </c>
      <c r="C4" s="470" t="s">
        <v>47</v>
      </c>
      <c r="D4" s="471"/>
      <c r="E4" s="205">
        <f>'Fiche candidat'!B7</f>
        <v>0</v>
      </c>
    </row>
    <row r="5" spans="1:5" x14ac:dyDescent="0.2">
      <c r="A5" s="196" t="s">
        <v>37</v>
      </c>
      <c r="B5" s="202">
        <f>'Fiche candidat'!B10</f>
        <v>0</v>
      </c>
      <c r="C5" s="470" t="s">
        <v>211</v>
      </c>
      <c r="D5" s="471"/>
      <c r="E5" s="205">
        <f>'Fiche candidat'!B8</f>
        <v>0</v>
      </c>
    </row>
    <row r="6" spans="1:5" x14ac:dyDescent="0.2">
      <c r="A6" s="480" t="s">
        <v>210</v>
      </c>
      <c r="B6" s="203">
        <f>'Fiche candidat'!B16</f>
        <v>0</v>
      </c>
      <c r="C6" s="193"/>
      <c r="D6" s="193"/>
      <c r="E6" s="194"/>
    </row>
    <row r="7" spans="1:5" x14ac:dyDescent="0.2">
      <c r="A7" s="481"/>
      <c r="B7" s="200">
        <f>'Fiche candidat'!B19</f>
        <v>0</v>
      </c>
      <c r="C7" s="198"/>
      <c r="D7" s="198"/>
      <c r="E7" s="199"/>
    </row>
    <row r="9" spans="1:5" ht="22.5" customHeight="1" x14ac:dyDescent="0.2">
      <c r="A9" s="458" t="s">
        <v>214</v>
      </c>
      <c r="B9" s="459"/>
      <c r="C9" s="459"/>
      <c r="D9" s="459"/>
      <c r="E9" s="460"/>
    </row>
    <row r="10" spans="1:5" ht="22.5" customHeight="1" x14ac:dyDescent="0.2">
      <c r="A10" s="497"/>
      <c r="B10" s="497"/>
      <c r="C10" s="497"/>
      <c r="D10" s="497"/>
      <c r="E10" s="497"/>
    </row>
    <row r="11" spans="1:5" ht="7.15" customHeight="1" x14ac:dyDescent="0.2">
      <c r="A11" s="462" t="s">
        <v>215</v>
      </c>
      <c r="B11" s="463"/>
      <c r="C11" s="463"/>
      <c r="D11" s="463"/>
      <c r="E11" s="179"/>
    </row>
    <row r="12" spans="1:5" ht="29.25" customHeight="1" x14ac:dyDescent="0.2">
      <c r="A12" s="464"/>
      <c r="B12" s="465"/>
      <c r="C12" s="465"/>
      <c r="D12" s="465"/>
      <c r="E12" s="184" t="s">
        <v>203</v>
      </c>
    </row>
    <row r="13" spans="1:5" ht="6.95" customHeight="1" x14ac:dyDescent="0.2">
      <c r="A13" s="466"/>
      <c r="B13" s="467"/>
      <c r="C13" s="467"/>
      <c r="D13" s="467"/>
      <c r="E13" s="185"/>
    </row>
    <row r="14" spans="1:5" ht="27" customHeight="1" x14ac:dyDescent="0.2">
      <c r="A14" s="498" t="s">
        <v>157</v>
      </c>
      <c r="B14" s="499"/>
      <c r="C14" s="495" t="s">
        <v>198</v>
      </c>
      <c r="D14" s="496"/>
      <c r="E14" s="206" t="s">
        <v>199</v>
      </c>
    </row>
    <row r="15" spans="1:5" ht="15" customHeight="1" x14ac:dyDescent="0.2">
      <c r="A15" s="514" t="s">
        <v>129</v>
      </c>
      <c r="B15" s="515"/>
      <c r="C15" s="476"/>
      <c r="D15" s="477"/>
      <c r="E15" s="189"/>
    </row>
    <row r="16" spans="1:5" ht="15" customHeight="1" x14ac:dyDescent="0.2">
      <c r="A16" s="472" t="s">
        <v>132</v>
      </c>
      <c r="B16" s="473"/>
      <c r="C16" s="476"/>
      <c r="D16" s="477"/>
      <c r="E16" s="189"/>
    </row>
    <row r="17" spans="1:5" ht="15" customHeight="1" x14ac:dyDescent="0.2">
      <c r="A17" s="474" t="s">
        <v>131</v>
      </c>
      <c r="B17" s="475"/>
      <c r="C17" s="476"/>
      <c r="D17" s="477"/>
      <c r="E17" s="189"/>
    </row>
    <row r="18" spans="1:5" x14ac:dyDescent="0.2">
      <c r="A18" s="516" t="s">
        <v>130</v>
      </c>
      <c r="B18" s="517"/>
      <c r="C18" s="476"/>
      <c r="D18" s="477"/>
      <c r="E18" s="189"/>
    </row>
    <row r="19" spans="1:5" ht="15" customHeight="1" x14ac:dyDescent="0.2">
      <c r="A19" s="500"/>
      <c r="B19" s="501"/>
      <c r="C19" s="478"/>
      <c r="D19" s="479"/>
      <c r="E19" s="208"/>
    </row>
    <row r="20" spans="1:5" ht="15.75" customHeight="1" x14ac:dyDescent="0.2">
      <c r="A20" s="504" t="s">
        <v>133</v>
      </c>
      <c r="B20" s="505"/>
      <c r="C20" s="506">
        <f>SUM(C15:C19)</f>
        <v>0</v>
      </c>
      <c r="D20" s="507"/>
      <c r="E20" s="191"/>
    </row>
    <row r="21" spans="1:5" ht="15" customHeight="1" x14ac:dyDescent="0.2">
      <c r="B21" s="133"/>
      <c r="C21" s="133"/>
      <c r="D21" s="133"/>
      <c r="E21" s="133"/>
    </row>
    <row r="22" spans="1:5" x14ac:dyDescent="0.2">
      <c r="A22" s="485" t="s">
        <v>53</v>
      </c>
      <c r="B22" s="485"/>
      <c r="C22" s="485"/>
      <c r="D22" s="485"/>
      <c r="E22" s="485"/>
    </row>
    <row r="23" spans="1:5" ht="127.5" customHeight="1" x14ac:dyDescent="0.2">
      <c r="A23" s="482"/>
      <c r="B23" s="483"/>
      <c r="C23" s="483"/>
      <c r="D23" s="483"/>
      <c r="E23" s="484"/>
    </row>
    <row r="24" spans="1:5" ht="25.5" customHeight="1" x14ac:dyDescent="0.2"/>
    <row r="25" spans="1:5" ht="15" customHeight="1" x14ac:dyDescent="0.2">
      <c r="A25" s="133" t="s">
        <v>134</v>
      </c>
      <c r="E25" s="133" t="s">
        <v>213</v>
      </c>
    </row>
    <row r="26" spans="1:5" ht="15" customHeight="1" x14ac:dyDescent="0.2"/>
    <row r="27" spans="1:5" ht="15" customHeight="1" x14ac:dyDescent="0.2"/>
    <row r="28" spans="1:5" ht="15" customHeight="1" x14ac:dyDescent="0.2">
      <c r="A28" s="133" t="s">
        <v>135</v>
      </c>
    </row>
    <row r="29" spans="1:5" ht="15" customHeight="1" x14ac:dyDescent="0.2">
      <c r="A29" s="1"/>
    </row>
    <row r="30" spans="1:5" s="133" customFormat="1" ht="15" customHeight="1" x14ac:dyDescent="0.2">
      <c r="B30" s="1"/>
      <c r="C30" s="1"/>
      <c r="D30" s="1"/>
      <c r="E30" s="1"/>
    </row>
    <row r="31" spans="1:5" s="133" customFormat="1" ht="15" customHeight="1" x14ac:dyDescent="0.2">
      <c r="B31" s="1"/>
      <c r="C31" s="1"/>
      <c r="D31" s="1"/>
      <c r="E31" s="1"/>
    </row>
    <row r="32" spans="1:5" s="133" customFormat="1" ht="15" customHeight="1" x14ac:dyDescent="0.2">
      <c r="B32" s="1"/>
      <c r="C32" s="1"/>
      <c r="D32" s="1"/>
      <c r="E32" s="1"/>
    </row>
    <row r="33" spans="2:5" s="133" customFormat="1" ht="15" customHeight="1" x14ac:dyDescent="0.2">
      <c r="B33" s="1"/>
      <c r="C33" s="1"/>
      <c r="D33" s="1"/>
      <c r="E33" s="1"/>
    </row>
    <row r="34" spans="2:5" s="133" customFormat="1" ht="15" customHeight="1" x14ac:dyDescent="0.2">
      <c r="B34" s="1"/>
      <c r="C34" s="1"/>
      <c r="D34" s="1"/>
      <c r="E34" s="1"/>
    </row>
    <row r="35" spans="2:5" s="133" customFormat="1" ht="15" customHeight="1" x14ac:dyDescent="0.2">
      <c r="B35" s="1"/>
      <c r="C35" s="1"/>
      <c r="D35" s="1"/>
      <c r="E35" s="1"/>
    </row>
    <row r="36" spans="2:5" s="133" customFormat="1" ht="15" customHeight="1" x14ac:dyDescent="0.2">
      <c r="B36" s="1"/>
      <c r="C36" s="1"/>
      <c r="D36" s="1"/>
      <c r="E36" s="1"/>
    </row>
    <row r="37" spans="2:5" s="133" customFormat="1" ht="15" customHeight="1" x14ac:dyDescent="0.2">
      <c r="B37" s="1"/>
      <c r="C37" s="1"/>
      <c r="D37" s="1"/>
      <c r="E37" s="1"/>
    </row>
    <row r="38" spans="2:5" s="133" customFormat="1" ht="15" customHeight="1" x14ac:dyDescent="0.2">
      <c r="B38" s="1"/>
      <c r="C38" s="1"/>
      <c r="D38" s="1"/>
      <c r="E38" s="1"/>
    </row>
    <row r="39" spans="2:5" s="133" customFormat="1" ht="15" customHeight="1" x14ac:dyDescent="0.2">
      <c r="B39" s="1"/>
      <c r="C39" s="1"/>
      <c r="D39" s="1"/>
      <c r="E39" s="1"/>
    </row>
    <row r="40" spans="2:5" s="133" customFormat="1" ht="15" customHeight="1" x14ac:dyDescent="0.2">
      <c r="B40" s="1"/>
      <c r="C40" s="1"/>
      <c r="D40" s="1"/>
      <c r="E40" s="1"/>
    </row>
    <row r="41" spans="2:5" s="133" customFormat="1" ht="15" customHeight="1" x14ac:dyDescent="0.2">
      <c r="B41" s="1"/>
      <c r="C41" s="1"/>
      <c r="D41" s="1"/>
      <c r="E41" s="1"/>
    </row>
    <row r="42" spans="2:5" s="133" customFormat="1" ht="15" customHeight="1" x14ac:dyDescent="0.2">
      <c r="B42" s="1"/>
      <c r="C42" s="1"/>
      <c r="D42" s="1"/>
      <c r="E42" s="1"/>
    </row>
    <row r="43" spans="2:5" s="133" customFormat="1" ht="15" customHeight="1" x14ac:dyDescent="0.2">
      <c r="B43" s="1"/>
      <c r="C43" s="1"/>
      <c r="D43" s="1"/>
      <c r="E43" s="1"/>
    </row>
    <row r="44" spans="2:5" s="133" customFormat="1" ht="15" customHeight="1" x14ac:dyDescent="0.2">
      <c r="B44" s="1"/>
      <c r="C44" s="1"/>
      <c r="D44" s="1"/>
      <c r="E44" s="1"/>
    </row>
    <row r="45" spans="2:5" s="133" customFormat="1" ht="15" customHeight="1" x14ac:dyDescent="0.2">
      <c r="B45" s="1"/>
      <c r="C45" s="1"/>
      <c r="D45" s="1"/>
      <c r="E45" s="1"/>
    </row>
    <row r="46" spans="2:5" s="133" customFormat="1" ht="15" customHeight="1" x14ac:dyDescent="0.2">
      <c r="B46" s="1"/>
      <c r="C46" s="1"/>
      <c r="D46" s="1"/>
      <c r="E46" s="1"/>
    </row>
    <row r="47" spans="2:5" s="133" customFormat="1" ht="15" customHeight="1" x14ac:dyDescent="0.2">
      <c r="B47" s="1"/>
      <c r="C47" s="1"/>
      <c r="D47" s="1"/>
      <c r="E47" s="1"/>
    </row>
    <row r="48" spans="2:5" s="133" customFormat="1" ht="15" customHeight="1" x14ac:dyDescent="0.2">
      <c r="B48" s="1"/>
      <c r="C48" s="1"/>
      <c r="D48" s="1"/>
      <c r="E48" s="1"/>
    </row>
    <row r="49" spans="2:5" s="133" customFormat="1" ht="15" customHeight="1" x14ac:dyDescent="0.2">
      <c r="B49" s="1"/>
      <c r="C49" s="1"/>
      <c r="D49" s="1"/>
      <c r="E49" s="1"/>
    </row>
    <row r="50" spans="2:5" s="133" customFormat="1" ht="15" customHeight="1" x14ac:dyDescent="0.2">
      <c r="B50" s="1"/>
      <c r="C50" s="1"/>
      <c r="D50" s="1"/>
      <c r="E50" s="1"/>
    </row>
    <row r="51" spans="2:5" s="133" customFormat="1" ht="15" customHeight="1" x14ac:dyDescent="0.2">
      <c r="B51" s="1"/>
      <c r="C51" s="1"/>
      <c r="D51" s="1"/>
      <c r="E51" s="1"/>
    </row>
    <row r="52" spans="2:5" s="133" customFormat="1" ht="12.75" customHeight="1" x14ac:dyDescent="0.2">
      <c r="B52" s="1"/>
      <c r="C52" s="1"/>
      <c r="D52" s="1"/>
      <c r="E52" s="1"/>
    </row>
  </sheetData>
  <sheetProtection algorithmName="SHA-512" hashValue="MEIT/M0QCMfOyJ9nS2P7xcG4aErr+6gLQzdyLRrizom0K+AJVJ2QDvioEs7TVX6LpuQBEsmiVs8ffOXJssa7fg==" saltValue="HKGAvxXEAkz+34qGs/vMSA==" spinCount="100000" sheet="1" selectLockedCells="1"/>
  <mergeCells count="24">
    <mergeCell ref="A20:B20"/>
    <mergeCell ref="C20:D20"/>
    <mergeCell ref="A22:E22"/>
    <mergeCell ref="A23:E23"/>
    <mergeCell ref="A19:B19"/>
    <mergeCell ref="C19:D19"/>
    <mergeCell ref="A16:B16"/>
    <mergeCell ref="C16:D16"/>
    <mergeCell ref="A17:B17"/>
    <mergeCell ref="C17:D17"/>
    <mergeCell ref="A18:B18"/>
    <mergeCell ref="C18:D18"/>
    <mergeCell ref="A10:E10"/>
    <mergeCell ref="A11:D13"/>
    <mergeCell ref="A14:B14"/>
    <mergeCell ref="C14:D14"/>
    <mergeCell ref="A15:B15"/>
    <mergeCell ref="C15:D15"/>
    <mergeCell ref="A9:E9"/>
    <mergeCell ref="A1:B1"/>
    <mergeCell ref="C3:D3"/>
    <mergeCell ref="C4:D4"/>
    <mergeCell ref="C5:D5"/>
    <mergeCell ref="A6:A7"/>
  </mergeCells>
  <printOptions horizontalCentered="1" verticalCentered="1"/>
  <pageMargins left="0.31496062992125984" right="0.31496062992125984" top="0.86614173228346458" bottom="0.51181102362204722" header="0.31496062992125984" footer="0.31496062992125984"/>
  <pageSetup paperSize="9" scale="80" orientation="landscape" r:id="rId1"/>
  <headerFooter>
    <oddHeader>&amp;LService
&amp;"Arial,Gras"Formation professionnelle&amp;R&amp;G</oddHeader>
    <oddFooter>&amp;CPoint d'appréciation 4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7057-24BC-4DCB-81AC-987361A0797C}">
  <sheetPr>
    <tabColor theme="0" tint="-0.14999847407452621"/>
    <pageSetUpPr fitToPage="1"/>
  </sheetPr>
  <dimension ref="A1:N32"/>
  <sheetViews>
    <sheetView view="pageLayout" topLeftCell="A3" zoomScale="85" zoomScaleNormal="140" zoomScalePageLayoutView="85" workbookViewId="0">
      <selection activeCell="K7" sqref="K7:L7"/>
    </sheetView>
  </sheetViews>
  <sheetFormatPr baseColWidth="10" defaultColWidth="11.42578125" defaultRowHeight="12.75" x14ac:dyDescent="0.2"/>
  <cols>
    <col min="1" max="1" width="4.28515625" style="131" customWidth="1"/>
    <col min="2" max="2" width="16.5703125" style="131" customWidth="1"/>
    <col min="3" max="3" width="19.28515625" style="131" customWidth="1"/>
    <col min="4" max="4" width="21.5703125" style="131" customWidth="1"/>
    <col min="5" max="5" width="2.42578125" style="131" customWidth="1"/>
    <col min="6" max="6" width="2.5703125" style="131" customWidth="1"/>
    <col min="7" max="7" width="5.7109375" style="131" hidden="1" customWidth="1"/>
    <col min="8" max="8" width="5.42578125" style="131" hidden="1" customWidth="1"/>
    <col min="9" max="9" width="4.5703125" style="131" hidden="1" customWidth="1"/>
    <col min="10" max="10" width="5.7109375" style="131" hidden="1" customWidth="1"/>
    <col min="11" max="11" width="11.85546875" style="131" customWidth="1"/>
    <col min="12" max="12" width="11.85546875" style="131" bestFit="1" customWidth="1"/>
    <col min="13" max="13" width="17" style="131" bestFit="1" customWidth="1"/>
    <col min="14" max="14" width="15.42578125" style="131" bestFit="1" customWidth="1"/>
    <col min="15" max="16384" width="11.42578125" style="131"/>
  </cols>
  <sheetData>
    <row r="1" spans="1:14" ht="39" customHeight="1" x14ac:dyDescent="0.2">
      <c r="A1" s="262" t="s">
        <v>142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9"/>
    </row>
    <row r="2" spans="1:14" ht="16.5" customHeight="1" thickBot="1" x14ac:dyDescent="0.25">
      <c r="A2" s="520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</row>
    <row r="3" spans="1:14" ht="45.75" customHeight="1" x14ac:dyDescent="0.2">
      <c r="A3" s="521" t="s">
        <v>43</v>
      </c>
      <c r="B3" s="522"/>
      <c r="C3" s="522"/>
      <c r="D3" s="522"/>
      <c r="E3" s="522"/>
      <c r="F3" s="522"/>
      <c r="G3" s="522"/>
      <c r="H3" s="522"/>
      <c r="I3" s="522"/>
      <c r="J3" s="523"/>
      <c r="K3" s="524" t="s">
        <v>26</v>
      </c>
      <c r="L3" s="525"/>
      <c r="M3" s="54" t="s">
        <v>148</v>
      </c>
      <c r="N3" s="32" t="s">
        <v>88</v>
      </c>
    </row>
    <row r="4" spans="1:14" ht="34.9" customHeight="1" x14ac:dyDescent="0.2">
      <c r="A4" s="526" t="s">
        <v>124</v>
      </c>
      <c r="B4" s="527"/>
      <c r="C4" s="527"/>
      <c r="D4" s="527"/>
      <c r="E4" s="527"/>
      <c r="F4" s="527"/>
      <c r="G4" s="527"/>
      <c r="H4" s="527"/>
      <c r="I4" s="527"/>
      <c r="J4" s="528"/>
      <c r="K4" s="529">
        <f>'Pts app. 1'!C29</f>
        <v>0</v>
      </c>
      <c r="L4" s="529"/>
      <c r="M4" s="37">
        <f>MROUND((K4/114)*5+1,0.5)</f>
        <v>1</v>
      </c>
      <c r="N4" s="31">
        <v>0.6</v>
      </c>
    </row>
    <row r="5" spans="1:14" ht="34.9" customHeight="1" x14ac:dyDescent="0.2">
      <c r="A5" s="534" t="s">
        <v>125</v>
      </c>
      <c r="B5" s="535"/>
      <c r="C5" s="535"/>
      <c r="D5" s="535"/>
      <c r="E5" s="535"/>
      <c r="F5" s="535"/>
      <c r="G5" s="535"/>
      <c r="H5" s="535"/>
      <c r="I5" s="535"/>
      <c r="J5" s="536"/>
      <c r="K5" s="529">
        <f>'Pts app. 2'!C22</f>
        <v>0</v>
      </c>
      <c r="L5" s="529"/>
      <c r="M5" s="37">
        <f>MROUND(( K5/18)*5+1,0.5)</f>
        <v>1</v>
      </c>
      <c r="N5" s="31">
        <v>0.2</v>
      </c>
    </row>
    <row r="6" spans="1:14" ht="34.9" customHeight="1" x14ac:dyDescent="0.2">
      <c r="A6" s="526" t="s">
        <v>126</v>
      </c>
      <c r="B6" s="527"/>
      <c r="C6" s="527"/>
      <c r="D6" s="527"/>
      <c r="E6" s="527"/>
      <c r="F6" s="527"/>
      <c r="G6" s="527"/>
      <c r="H6" s="527"/>
      <c r="I6" s="527"/>
      <c r="J6" s="528"/>
      <c r="K6" s="529">
        <f>'Pts app. 3'!C30</f>
        <v>0</v>
      </c>
      <c r="L6" s="529"/>
      <c r="M6" s="37">
        <f>MROUND(( K6/36)*5+1,0.5)</f>
        <v>1</v>
      </c>
      <c r="N6" s="31">
        <v>0.1</v>
      </c>
    </row>
    <row r="7" spans="1:14" ht="30.75" customHeight="1" thickBot="1" x14ac:dyDescent="0.25">
      <c r="A7" s="537" t="s">
        <v>127</v>
      </c>
      <c r="B7" s="538"/>
      <c r="C7" s="538"/>
      <c r="D7" s="539"/>
      <c r="E7" s="539"/>
      <c r="F7" s="539"/>
      <c r="G7" s="539"/>
      <c r="H7" s="539"/>
      <c r="I7" s="539"/>
      <c r="J7" s="540"/>
      <c r="K7" s="541">
        <f>'Pts app. 4'!C20</f>
        <v>0</v>
      </c>
      <c r="L7" s="541"/>
      <c r="M7" s="71">
        <f>MROUND(( K7/12)*5+1,0.5)</f>
        <v>1</v>
      </c>
      <c r="N7" s="72">
        <v>0.1</v>
      </c>
    </row>
    <row r="8" spans="1:14" ht="14.25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16.5" customHeight="1" thickBo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542" t="s">
        <v>27</v>
      </c>
      <c r="N9" s="542"/>
    </row>
    <row r="10" spans="1:14" ht="26.25" customHeight="1" x14ac:dyDescent="0.25">
      <c r="A10" s="28"/>
      <c r="B10" s="28"/>
      <c r="C10" s="28"/>
      <c r="D10" s="29"/>
      <c r="E10" s="28"/>
      <c r="F10" s="28"/>
      <c r="G10" s="25"/>
      <c r="H10" s="543"/>
      <c r="I10" s="543"/>
      <c r="J10" s="543"/>
      <c r="K10" s="543"/>
      <c r="L10" s="25"/>
      <c r="M10" s="544">
        <f>(6*M4+2*M5+M6+M7)/10</f>
        <v>1</v>
      </c>
      <c r="N10" s="545"/>
    </row>
    <row r="11" spans="1:14" ht="29.25" customHeight="1" x14ac:dyDescent="0.25">
      <c r="A11" s="28"/>
      <c r="B11" s="28"/>
      <c r="C11" s="28"/>
      <c r="D11" s="28"/>
      <c r="E11" s="28"/>
      <c r="F11" s="28"/>
      <c r="G11" s="25"/>
      <c r="H11" s="550"/>
      <c r="I11" s="550"/>
      <c r="J11" s="550"/>
      <c r="K11" s="550"/>
      <c r="L11" s="25"/>
      <c r="M11" s="546"/>
      <c r="N11" s="547"/>
    </row>
    <row r="12" spans="1:14" ht="16.5" thickBot="1" x14ac:dyDescent="0.3">
      <c r="A12" s="28"/>
      <c r="B12" s="28"/>
      <c r="C12" s="28"/>
      <c r="D12" s="29"/>
      <c r="E12" s="30"/>
      <c r="F12" s="28"/>
      <c r="G12" s="25"/>
      <c r="H12" s="25"/>
      <c r="I12" s="25"/>
      <c r="J12" s="25"/>
      <c r="K12" s="25"/>
      <c r="L12" s="25"/>
      <c r="M12" s="548"/>
      <c r="N12" s="549"/>
    </row>
    <row r="13" spans="1:14" ht="14.25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5.75" thickBo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551" t="s">
        <v>28</v>
      </c>
      <c r="N14" s="551"/>
    </row>
    <row r="15" spans="1:14" ht="14.25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530">
        <f>ROUND(M10,1)</f>
        <v>1</v>
      </c>
      <c r="N15" s="531"/>
    </row>
    <row r="16" spans="1:14" ht="15" thickBo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532"/>
      <c r="N16" s="533"/>
    </row>
    <row r="17" spans="1:14" ht="3" customHeight="1" thickBot="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6"/>
      <c r="N17" s="26"/>
    </row>
    <row r="18" spans="1:14" ht="13.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5" x14ac:dyDescent="0.2">
      <c r="A19" s="552" t="s">
        <v>53</v>
      </c>
      <c r="B19" s="553"/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4"/>
    </row>
    <row r="20" spans="1:14" ht="300.60000000000002" customHeight="1" x14ac:dyDescent="0.2">
      <c r="A20" s="388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90"/>
    </row>
    <row r="21" spans="1:14" ht="30.75" customHeight="1" x14ac:dyDescent="0.2"/>
    <row r="22" spans="1:14" s="133" customFormat="1" ht="15" x14ac:dyDescent="0.2">
      <c r="A22" s="555" t="s">
        <v>136</v>
      </c>
      <c r="B22" s="555"/>
      <c r="C22" s="555"/>
      <c r="D22" s="555"/>
      <c r="E22" s="555"/>
      <c r="F22" s="555"/>
      <c r="G22" s="555"/>
      <c r="H22" s="555"/>
      <c r="I22" s="555"/>
      <c r="J22" s="555"/>
      <c r="K22" s="555"/>
      <c r="L22" s="73" t="s">
        <v>40</v>
      </c>
      <c r="M22" s="556"/>
      <c r="N22" s="556"/>
    </row>
    <row r="23" spans="1:14" s="133" customFormat="1" ht="15" x14ac:dyDescent="0.2">
      <c r="M23" s="73"/>
      <c r="N23" s="73"/>
    </row>
    <row r="24" spans="1:14" ht="27" customHeight="1" x14ac:dyDescent="0.2">
      <c r="A24" s="557" t="s">
        <v>243</v>
      </c>
      <c r="B24" s="557"/>
      <c r="C24" s="557"/>
      <c r="D24" s="558"/>
      <c r="E24" s="558"/>
      <c r="F24" s="558"/>
      <c r="G24" s="73"/>
      <c r="H24" s="73"/>
      <c r="I24" s="73"/>
      <c r="J24" s="73"/>
      <c r="K24" s="73"/>
      <c r="L24" s="73"/>
      <c r="M24" s="132"/>
      <c r="N24" s="132"/>
    </row>
    <row r="25" spans="1:14" x14ac:dyDescent="0.2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</row>
    <row r="26" spans="1:14" ht="15" x14ac:dyDescent="0.2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4"/>
      <c r="N26" s="134"/>
    </row>
    <row r="27" spans="1:14" ht="27" customHeight="1" x14ac:dyDescent="0.2">
      <c r="A27" s="557" t="s">
        <v>181</v>
      </c>
      <c r="B27" s="557"/>
      <c r="C27" s="557"/>
      <c r="D27" s="558"/>
      <c r="E27" s="558"/>
      <c r="F27" s="558"/>
      <c r="G27" s="73"/>
      <c r="H27" s="73"/>
      <c r="I27" s="73"/>
      <c r="J27" s="73"/>
      <c r="K27" s="73"/>
      <c r="L27" s="73" t="s">
        <v>183</v>
      </c>
      <c r="M27" s="559"/>
      <c r="N27" s="559"/>
    </row>
    <row r="30" spans="1:14" ht="26.25" customHeight="1" x14ac:dyDescent="0.2">
      <c r="A30" s="557" t="s">
        <v>182</v>
      </c>
      <c r="B30" s="557"/>
      <c r="C30" s="557"/>
      <c r="D30" s="558"/>
      <c r="E30" s="558"/>
      <c r="F30" s="558"/>
      <c r="G30" s="73"/>
      <c r="H30" s="73"/>
      <c r="I30" s="73"/>
      <c r="J30" s="73"/>
      <c r="K30" s="73"/>
      <c r="L30" s="73"/>
    </row>
    <row r="31" spans="1:14" ht="12.75" customHeight="1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4" x14ac:dyDescent="0.2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</row>
  </sheetData>
  <sheetProtection selectLockedCells="1"/>
  <mergeCells count="29">
    <mergeCell ref="A27:C27"/>
    <mergeCell ref="D27:F27"/>
    <mergeCell ref="M27:N27"/>
    <mergeCell ref="A30:C30"/>
    <mergeCell ref="D30:F30"/>
    <mergeCell ref="A19:N19"/>
    <mergeCell ref="A20:N20"/>
    <mergeCell ref="A22:K22"/>
    <mergeCell ref="M22:N22"/>
    <mergeCell ref="A24:C24"/>
    <mergeCell ref="D24:F24"/>
    <mergeCell ref="M15:N16"/>
    <mergeCell ref="A5:J5"/>
    <mergeCell ref="K5:L5"/>
    <mergeCell ref="A6:J6"/>
    <mergeCell ref="K6:L6"/>
    <mergeCell ref="A7:J7"/>
    <mergeCell ref="K7:L7"/>
    <mergeCell ref="M9:N9"/>
    <mergeCell ref="H10:K10"/>
    <mergeCell ref="M10:N12"/>
    <mergeCell ref="H11:K11"/>
    <mergeCell ref="M14:N14"/>
    <mergeCell ref="A1:N1"/>
    <mergeCell ref="A2:N2"/>
    <mergeCell ref="A3:J3"/>
    <mergeCell ref="K3:L3"/>
    <mergeCell ref="A4:J4"/>
    <mergeCell ref="K4:L4"/>
  </mergeCells>
  <printOptions horizontalCentered="1"/>
  <pageMargins left="0.70866141732283472" right="0.47244094488188981" top="0.88700980392156858" bottom="0.74803149606299213" header="0.31496062992125984" footer="0.31496062992125984"/>
  <pageSetup paperSize="9" scale="75" orientation="portrait" r:id="rId1"/>
  <headerFooter scaleWithDoc="0">
    <oddHeader>&amp;LService
&amp;"Arial,Gras"Formation professionnelle&amp;R&amp;G</oddHeader>
    <oddFooter>&amp;CNote TPI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D36"/>
  <sheetViews>
    <sheetView showGridLines="0" view="pageLayout" topLeftCell="A6" zoomScaleNormal="140" workbookViewId="0">
      <selection activeCell="B3" sqref="B3"/>
    </sheetView>
  </sheetViews>
  <sheetFormatPr baseColWidth="10" defaultRowHeight="12.75" x14ac:dyDescent="0.2"/>
  <cols>
    <col min="1" max="1" width="33.42578125" customWidth="1"/>
    <col min="2" max="2" width="29.7109375" customWidth="1"/>
    <col min="3" max="3" width="10.28515625" customWidth="1"/>
    <col min="4" max="4" width="17.85546875" customWidth="1"/>
  </cols>
  <sheetData>
    <row r="1" spans="1:4" s="1" customFormat="1" ht="25.15" customHeight="1" x14ac:dyDescent="0.2">
      <c r="A1" s="262" t="s">
        <v>31</v>
      </c>
      <c r="B1" s="263"/>
      <c r="C1" s="263"/>
      <c r="D1" s="264"/>
    </row>
    <row r="2" spans="1:4" ht="10.15" customHeight="1" x14ac:dyDescent="0.2">
      <c r="A2" s="236"/>
      <c r="B2" s="236"/>
      <c r="C2" s="236"/>
      <c r="D2" s="236"/>
    </row>
    <row r="3" spans="1:4" ht="25.15" customHeight="1" x14ac:dyDescent="0.2">
      <c r="A3" s="55" t="s">
        <v>3</v>
      </c>
      <c r="B3" s="209"/>
      <c r="C3" s="56" t="s">
        <v>2</v>
      </c>
      <c r="D3" s="210"/>
    </row>
    <row r="4" spans="1:4" ht="25.15" customHeight="1" x14ac:dyDescent="0.2">
      <c r="A4" s="64" t="s">
        <v>5</v>
      </c>
      <c r="B4" s="265"/>
      <c r="C4" s="266"/>
      <c r="D4" s="266"/>
    </row>
    <row r="5" spans="1:4" ht="25.15" customHeight="1" x14ac:dyDescent="0.2">
      <c r="A5" s="63" t="s">
        <v>1</v>
      </c>
      <c r="B5" s="267"/>
      <c r="C5" s="267"/>
      <c r="D5" s="267"/>
    </row>
    <row r="6" spans="1:4" ht="10.15" customHeight="1" x14ac:dyDescent="0.2">
      <c r="A6" s="236"/>
      <c r="B6" s="236"/>
      <c r="C6" s="236"/>
      <c r="D6" s="236"/>
    </row>
    <row r="7" spans="1:4" ht="25.15" customHeight="1" x14ac:dyDescent="0.2">
      <c r="A7" s="55" t="s">
        <v>0</v>
      </c>
      <c r="B7" s="268"/>
      <c r="C7" s="268"/>
      <c r="D7" s="268"/>
    </row>
    <row r="8" spans="1:4" ht="25.15" customHeight="1" x14ac:dyDescent="0.2">
      <c r="A8" s="63" t="s">
        <v>45</v>
      </c>
      <c r="B8" s="267"/>
      <c r="C8" s="267"/>
      <c r="D8" s="267"/>
    </row>
    <row r="9" spans="1:4" ht="10.15" customHeight="1" x14ac:dyDescent="0.2">
      <c r="A9" s="236"/>
      <c r="B9" s="236"/>
      <c r="C9" s="236"/>
      <c r="D9" s="236"/>
    </row>
    <row r="10" spans="1:4" ht="25.15" customHeight="1" x14ac:dyDescent="0.2">
      <c r="A10" s="55" t="s">
        <v>33</v>
      </c>
      <c r="B10" s="256"/>
      <c r="C10" s="257"/>
      <c r="D10" s="258"/>
    </row>
    <row r="11" spans="1:4" ht="25.15" customHeight="1" x14ac:dyDescent="0.2">
      <c r="A11" s="63" t="s">
        <v>19</v>
      </c>
      <c r="B11" s="246"/>
      <c r="C11" s="259"/>
      <c r="D11" s="260"/>
    </row>
    <row r="12" spans="1:4" ht="10.15" customHeight="1" x14ac:dyDescent="0.2">
      <c r="A12" s="269"/>
      <c r="B12" s="269"/>
      <c r="C12" s="269"/>
      <c r="D12" s="269"/>
    </row>
    <row r="13" spans="1:4" ht="31.5" customHeight="1" x14ac:dyDescent="0.2">
      <c r="A13" s="55" t="s">
        <v>166</v>
      </c>
      <c r="B13" s="270"/>
      <c r="C13" s="271"/>
      <c r="D13" s="272"/>
    </row>
    <row r="14" spans="1:4" ht="25.15" customHeight="1" x14ac:dyDescent="0.2">
      <c r="A14" s="65" t="s">
        <v>46</v>
      </c>
      <c r="B14" s="246"/>
      <c r="C14" s="259"/>
      <c r="D14" s="260"/>
    </row>
    <row r="15" spans="1:4" ht="10.15" customHeight="1" x14ac:dyDescent="0.2">
      <c r="A15" s="235"/>
      <c r="B15" s="235"/>
      <c r="C15" s="235"/>
      <c r="D15" s="235"/>
    </row>
    <row r="16" spans="1:4" ht="25.15" customHeight="1" x14ac:dyDescent="0.2">
      <c r="A16" s="55" t="s">
        <v>89</v>
      </c>
      <c r="B16" s="256"/>
      <c r="C16" s="257"/>
      <c r="D16" s="258"/>
    </row>
    <row r="17" spans="1:4" ht="25.15" customHeight="1" x14ac:dyDescent="0.2">
      <c r="A17" s="63" t="s">
        <v>19</v>
      </c>
      <c r="B17" s="246"/>
      <c r="C17" s="259"/>
      <c r="D17" s="260"/>
    </row>
    <row r="18" spans="1:4" ht="10.15" customHeight="1" x14ac:dyDescent="0.2">
      <c r="A18" s="236"/>
      <c r="B18" s="236"/>
      <c r="C18" s="236"/>
      <c r="D18" s="236"/>
    </row>
    <row r="19" spans="1:4" ht="25.15" customHeight="1" x14ac:dyDescent="0.2">
      <c r="A19" s="55" t="s">
        <v>90</v>
      </c>
      <c r="B19" s="256"/>
      <c r="C19" s="257"/>
      <c r="D19" s="258"/>
    </row>
    <row r="20" spans="1:4" ht="25.15" customHeight="1" x14ac:dyDescent="0.2">
      <c r="A20" s="65" t="s">
        <v>19</v>
      </c>
      <c r="B20" s="246"/>
      <c r="C20" s="259"/>
      <c r="D20" s="260"/>
    </row>
    <row r="21" spans="1:4" ht="7.35" customHeight="1" x14ac:dyDescent="0.2">
      <c r="A21" s="261"/>
      <c r="B21" s="261"/>
      <c r="C21" s="261"/>
      <c r="D21" s="261"/>
    </row>
    <row r="22" spans="1:4" ht="25.15" customHeight="1" x14ac:dyDescent="0.2">
      <c r="A22" s="55" t="s">
        <v>168</v>
      </c>
      <c r="B22" s="256"/>
      <c r="C22" s="257"/>
      <c r="D22" s="258"/>
    </row>
    <row r="23" spans="1:4" ht="25.15" customHeight="1" x14ac:dyDescent="0.2">
      <c r="A23" s="65" t="s">
        <v>19</v>
      </c>
      <c r="B23" s="246"/>
      <c r="C23" s="259"/>
      <c r="D23" s="260"/>
    </row>
    <row r="24" spans="1:4" ht="10.15" customHeight="1" x14ac:dyDescent="0.2">
      <c r="A24" s="235"/>
      <c r="B24" s="235"/>
      <c r="C24" s="235"/>
      <c r="D24" s="235"/>
    </row>
    <row r="25" spans="1:4" ht="25.15" customHeight="1" x14ac:dyDescent="0.2">
      <c r="A25" s="55" t="s">
        <v>167</v>
      </c>
      <c r="B25" s="252"/>
      <c r="C25" s="252"/>
      <c r="D25" s="253"/>
    </row>
    <row r="26" spans="1:4" ht="25.15" customHeight="1" x14ac:dyDescent="0.2">
      <c r="A26" s="63"/>
      <c r="B26" s="254"/>
      <c r="C26" s="254"/>
      <c r="D26" s="255"/>
    </row>
    <row r="27" spans="1:4" ht="10.15" customHeight="1" x14ac:dyDescent="0.2">
      <c r="A27" s="236"/>
      <c r="B27" s="236"/>
      <c r="C27" s="236"/>
      <c r="D27" s="236"/>
    </row>
    <row r="28" spans="1:4" ht="25.15" customHeight="1" x14ac:dyDescent="0.2">
      <c r="A28" s="55" t="s">
        <v>176</v>
      </c>
      <c r="B28" s="238"/>
      <c r="C28" s="239"/>
      <c r="D28" s="239"/>
    </row>
    <row r="29" spans="1:4" ht="10.15" customHeight="1" x14ac:dyDescent="0.2">
      <c r="A29" s="236"/>
      <c r="B29" s="236"/>
      <c r="C29" s="236"/>
      <c r="D29" s="236"/>
    </row>
    <row r="30" spans="1:4" ht="25.15" customHeight="1" x14ac:dyDescent="0.2">
      <c r="A30" s="66" t="s">
        <v>14</v>
      </c>
      <c r="B30" s="240"/>
      <c r="C30" s="241"/>
      <c r="D30" s="242"/>
    </row>
    <row r="31" spans="1:4" ht="25.15" customHeight="1" x14ac:dyDescent="0.2">
      <c r="A31" s="68" t="s">
        <v>15</v>
      </c>
      <c r="B31" s="243"/>
      <c r="C31" s="244"/>
      <c r="D31" s="245"/>
    </row>
    <row r="32" spans="1:4" ht="25.15" customHeight="1" x14ac:dyDescent="0.2">
      <c r="A32" s="67" t="s">
        <v>34</v>
      </c>
      <c r="B32" s="246"/>
      <c r="C32" s="247"/>
      <c r="D32" s="248"/>
    </row>
    <row r="33" spans="1:4" ht="10.15" customHeight="1" x14ac:dyDescent="0.2">
      <c r="A33" s="237"/>
      <c r="B33" s="237"/>
      <c r="C33" s="237"/>
      <c r="D33" s="237"/>
    </row>
    <row r="34" spans="1:4" ht="25.15" customHeight="1" x14ac:dyDescent="0.2">
      <c r="A34" s="55" t="s">
        <v>20</v>
      </c>
      <c r="B34" s="249"/>
      <c r="C34" s="250"/>
      <c r="D34" s="251"/>
    </row>
    <row r="35" spans="1:4" ht="10.15" customHeight="1" x14ac:dyDescent="0.2">
      <c r="A35" s="237"/>
      <c r="B35" s="237"/>
      <c r="C35" s="237"/>
      <c r="D35" s="237"/>
    </row>
    <row r="36" spans="1:4" ht="25.15" customHeight="1" x14ac:dyDescent="0.2">
      <c r="A36" s="56" t="s">
        <v>16</v>
      </c>
      <c r="B36" s="220"/>
      <c r="C36" s="56" t="s">
        <v>18</v>
      </c>
      <c r="D36" s="24"/>
    </row>
  </sheetData>
  <sheetProtection algorithmName="SHA-512" hashValue="N3nctMp5d596jrD59e1qlM1YX0iLGfsE3ZB1Mk80OLUhOyyTryQZS6bxF9UkenVVtGoFAIIhdKdEf/GkhI5NXA==" saltValue="e0bwf5bY+LTnDqfxssd5tw==" spinCount="100000" sheet="1" objects="1" scenarios="1" selectLockedCells="1"/>
  <mergeCells count="33">
    <mergeCell ref="B11:D11"/>
    <mergeCell ref="B16:D16"/>
    <mergeCell ref="B17:D17"/>
    <mergeCell ref="B19:D19"/>
    <mergeCell ref="B20:D20"/>
    <mergeCell ref="A15:D15"/>
    <mergeCell ref="A12:D12"/>
    <mergeCell ref="B13:D13"/>
    <mergeCell ref="B14:D14"/>
    <mergeCell ref="B10:D10"/>
    <mergeCell ref="A2:D2"/>
    <mergeCell ref="A6:D6"/>
    <mergeCell ref="A9:D9"/>
    <mergeCell ref="A1:D1"/>
    <mergeCell ref="B4:D4"/>
    <mergeCell ref="B5:D5"/>
    <mergeCell ref="B7:D7"/>
    <mergeCell ref="B8:D8"/>
    <mergeCell ref="A24:D24"/>
    <mergeCell ref="A18:D18"/>
    <mergeCell ref="A35:D35"/>
    <mergeCell ref="A33:D33"/>
    <mergeCell ref="A29:D29"/>
    <mergeCell ref="A27:D27"/>
    <mergeCell ref="B28:D28"/>
    <mergeCell ref="B30:D30"/>
    <mergeCell ref="B31:D31"/>
    <mergeCell ref="B32:D32"/>
    <mergeCell ref="B34:D34"/>
    <mergeCell ref="B25:D26"/>
    <mergeCell ref="B22:D22"/>
    <mergeCell ref="B23:D23"/>
    <mergeCell ref="A21:D21"/>
  </mergeCells>
  <pageMargins left="0.7" right="0.46875" top="0.89583333333333337" bottom="0.75" header="0.3" footer="0.3"/>
  <pageSetup paperSize="9" orientation="portrait" r:id="rId1"/>
  <headerFooter scaleWithDoc="0">
    <oddHeader>&amp;LService
&amp;"Arial,Gras"Formation professionnelle&amp;R&amp;G</oddHeader>
    <oddFooter>&amp;CFiche du candidat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Check Box 1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24</xdr:row>
                    <xdr:rowOff>57150</xdr:rowOff>
                  </from>
                  <to>
                    <xdr:col>1</xdr:col>
                    <xdr:colOff>1047750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Check Box 2">
              <controlPr locked="0" defaultSize="0" autoFill="0" autoLine="0" autoPict="0">
                <anchor moveWithCells="1">
                  <from>
                    <xdr:col>1</xdr:col>
                    <xdr:colOff>104775</xdr:colOff>
                    <xdr:row>25</xdr:row>
                    <xdr:rowOff>0</xdr:rowOff>
                  </from>
                  <to>
                    <xdr:col>1</xdr:col>
                    <xdr:colOff>1009650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Check Box 3">
              <controlPr locked="0" defaultSize="0" autoFill="0" autoLine="0" autoPict="0">
                <anchor moveWithCells="1">
                  <from>
                    <xdr:col>1</xdr:col>
                    <xdr:colOff>819150</xdr:colOff>
                    <xdr:row>24</xdr:row>
                    <xdr:rowOff>57150</xdr:rowOff>
                  </from>
                  <to>
                    <xdr:col>1</xdr:col>
                    <xdr:colOff>1657350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8" name="Check Box 4">
              <controlPr locked="0" defaultSize="0" autoFill="0" autoLine="0" autoPict="0">
                <anchor moveWithCells="1">
                  <from>
                    <xdr:col>1</xdr:col>
                    <xdr:colOff>828675</xdr:colOff>
                    <xdr:row>25</xdr:row>
                    <xdr:rowOff>0</xdr:rowOff>
                  </from>
                  <to>
                    <xdr:col>1</xdr:col>
                    <xdr:colOff>1609725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9" name="Check Box 5">
              <controlPr locked="0" defaultSize="0" autoFill="0" autoLine="0" autoPict="0">
                <anchor moveWithCells="1">
                  <from>
                    <xdr:col>1</xdr:col>
                    <xdr:colOff>1581150</xdr:colOff>
                    <xdr:row>24</xdr:row>
                    <xdr:rowOff>57150</xdr:rowOff>
                  </from>
                  <to>
                    <xdr:col>2</xdr:col>
                    <xdr:colOff>371475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0" name="Check Box 6">
              <controlPr locked="0" defaultSize="0" autoFill="0" autoLine="0" autoPict="0">
                <anchor moveWithCells="1">
                  <from>
                    <xdr:col>1</xdr:col>
                    <xdr:colOff>1571625</xdr:colOff>
                    <xdr:row>25</xdr:row>
                    <xdr:rowOff>0</xdr:rowOff>
                  </from>
                  <to>
                    <xdr:col>2</xdr:col>
                    <xdr:colOff>314325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1" name="Check Box 7">
              <controlPr locked="0" defaultSize="0" autoFill="0" autoLine="0" autoPict="0">
                <anchor moveWithCells="1">
                  <from>
                    <xdr:col>2</xdr:col>
                    <xdr:colOff>352425</xdr:colOff>
                    <xdr:row>24</xdr:row>
                    <xdr:rowOff>57150</xdr:rowOff>
                  </from>
                  <to>
                    <xdr:col>3</xdr:col>
                    <xdr:colOff>466725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2" name="Check Box 8">
              <controlPr locked="0" defaultSize="0" autoFill="0" autoLine="0" autoPict="0">
                <anchor moveWithCells="1">
                  <from>
                    <xdr:col>2</xdr:col>
                    <xdr:colOff>352425</xdr:colOff>
                    <xdr:row>25</xdr:row>
                    <xdr:rowOff>0</xdr:rowOff>
                  </from>
                  <to>
                    <xdr:col>3</xdr:col>
                    <xdr:colOff>428625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3" name="Check Box 9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24</xdr:row>
                    <xdr:rowOff>57150</xdr:rowOff>
                  </from>
                  <to>
                    <xdr:col>3</xdr:col>
                    <xdr:colOff>1066800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4" name="Check Box 10">
              <controlPr locked="0" defaultSize="0" autoFill="0" autoLine="0" autoPict="0">
                <anchor moveWithCells="1">
                  <from>
                    <xdr:col>3</xdr:col>
                    <xdr:colOff>276225</xdr:colOff>
                    <xdr:row>25</xdr:row>
                    <xdr:rowOff>0</xdr:rowOff>
                  </from>
                  <to>
                    <xdr:col>3</xdr:col>
                    <xdr:colOff>1057275</xdr:colOff>
                    <xdr:row>25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6A580-0011-462D-A0D7-B0C34EDE6415}">
  <sheetPr>
    <tabColor rgb="FF99FFCC"/>
  </sheetPr>
  <dimension ref="A1:E34"/>
  <sheetViews>
    <sheetView showGridLines="0" view="pageLayout" zoomScaleNormal="100" workbookViewId="0">
      <selection activeCell="A13" sqref="A13:E13"/>
    </sheetView>
  </sheetViews>
  <sheetFormatPr baseColWidth="10" defaultColWidth="11.42578125" defaultRowHeight="12.75" x14ac:dyDescent="0.2"/>
  <cols>
    <col min="1" max="1" width="34.140625" bestFit="1" customWidth="1"/>
    <col min="2" max="2" width="12.7109375" bestFit="1" customWidth="1"/>
    <col min="3" max="3" width="6.42578125" customWidth="1"/>
    <col min="4" max="4" width="17.28515625" customWidth="1"/>
    <col min="5" max="5" width="18.7109375" customWidth="1"/>
  </cols>
  <sheetData>
    <row r="1" spans="1:5" ht="15" x14ac:dyDescent="0.2">
      <c r="A1" s="230" t="s">
        <v>87</v>
      </c>
      <c r="B1" s="230"/>
      <c r="C1" s="230"/>
      <c r="D1" s="230"/>
      <c r="E1" s="230"/>
    </row>
    <row r="2" spans="1:5" x14ac:dyDescent="0.2">
      <c r="A2" s="83"/>
      <c r="B2" s="84"/>
      <c r="C2" s="84"/>
      <c r="D2" s="84"/>
      <c r="E2" s="84"/>
    </row>
    <row r="3" spans="1:5" ht="23.25" x14ac:dyDescent="0.35">
      <c r="A3" s="291" t="s">
        <v>140</v>
      </c>
      <c r="B3" s="292"/>
      <c r="C3" s="292"/>
      <c r="D3" s="292"/>
      <c r="E3" s="293"/>
    </row>
    <row r="4" spans="1:5" ht="6.75" customHeight="1" x14ac:dyDescent="0.2">
      <c r="D4" s="19"/>
      <c r="E4" s="19"/>
    </row>
    <row r="5" spans="1:5" ht="15" x14ac:dyDescent="0.2">
      <c r="A5" s="74" t="s">
        <v>32</v>
      </c>
      <c r="B5" s="294">
        <f>'Fiche candidat'!B28</f>
        <v>0</v>
      </c>
      <c r="C5" s="294"/>
      <c r="D5" s="294"/>
      <c r="E5" s="294"/>
    </row>
    <row r="6" spans="1:5" ht="6.75" customHeight="1" x14ac:dyDescent="0.2">
      <c r="D6" s="19"/>
      <c r="E6" s="19"/>
    </row>
    <row r="7" spans="1:5" ht="15" x14ac:dyDescent="0.2">
      <c r="A7" s="102" t="s">
        <v>33</v>
      </c>
      <c r="B7" s="295">
        <f>'Fiche candidat'!B10</f>
        <v>0</v>
      </c>
      <c r="C7" s="295"/>
      <c r="D7" s="295"/>
      <c r="E7" s="296"/>
    </row>
    <row r="8" spans="1:5" ht="7.5" customHeight="1" x14ac:dyDescent="0.2"/>
    <row r="9" spans="1:5" ht="15" x14ac:dyDescent="0.2">
      <c r="A9" s="101" t="s">
        <v>36</v>
      </c>
      <c r="B9" s="103">
        <f>'Fiche candidat'!B30</f>
        <v>0</v>
      </c>
      <c r="C9" s="104" t="s">
        <v>185</v>
      </c>
      <c r="D9" s="105">
        <f>'Fiche candidat'!B31</f>
        <v>0</v>
      </c>
      <c r="E9" s="106"/>
    </row>
    <row r="10" spans="1:5" ht="15" x14ac:dyDescent="0.2">
      <c r="A10" s="95" t="s">
        <v>34</v>
      </c>
      <c r="B10" s="289">
        <f>'Fiche candidat'!B32</f>
        <v>0</v>
      </c>
      <c r="C10" s="289"/>
      <c r="D10" s="289"/>
      <c r="E10" s="290"/>
    </row>
    <row r="11" spans="1:5" ht="9.75" customHeight="1" x14ac:dyDescent="0.2">
      <c r="A11" s="86"/>
      <c r="B11" s="85"/>
      <c r="C11" s="85"/>
      <c r="D11" s="85"/>
      <c r="E11" s="85"/>
    </row>
    <row r="12" spans="1:5" ht="15" x14ac:dyDescent="0.2">
      <c r="A12" s="276" t="s">
        <v>169</v>
      </c>
      <c r="B12" s="277"/>
      <c r="C12" s="277"/>
      <c r="D12" s="277"/>
      <c r="E12" s="278"/>
    </row>
    <row r="13" spans="1:5" ht="96" customHeight="1" x14ac:dyDescent="0.2">
      <c r="A13" s="279"/>
      <c r="B13" s="280"/>
      <c r="C13" s="280"/>
      <c r="D13" s="280"/>
      <c r="E13" s="281"/>
    </row>
    <row r="14" spans="1:5" ht="9.6" customHeight="1" x14ac:dyDescent="0.2">
      <c r="A14" s="86"/>
      <c r="B14" s="85"/>
      <c r="C14" s="85"/>
      <c r="D14" s="85"/>
      <c r="E14" s="85"/>
    </row>
    <row r="15" spans="1:5" ht="15" x14ac:dyDescent="0.2">
      <c r="A15" s="276" t="s">
        <v>44</v>
      </c>
      <c r="B15" s="277"/>
      <c r="C15" s="277"/>
      <c r="D15" s="277"/>
      <c r="E15" s="278"/>
    </row>
    <row r="16" spans="1:5" ht="96" customHeight="1" x14ac:dyDescent="0.2">
      <c r="A16" s="279"/>
      <c r="B16" s="280"/>
      <c r="C16" s="280"/>
      <c r="D16" s="280"/>
      <c r="E16" s="281"/>
    </row>
    <row r="17" spans="1:5" ht="9.6" customHeight="1" x14ac:dyDescent="0.2">
      <c r="A17" s="19"/>
    </row>
    <row r="18" spans="1:5" ht="15" x14ac:dyDescent="0.2">
      <c r="A18" s="276" t="s">
        <v>13</v>
      </c>
      <c r="B18" s="277"/>
      <c r="C18" s="277"/>
      <c r="D18" s="277"/>
      <c r="E18" s="278"/>
    </row>
    <row r="19" spans="1:5" ht="320.25" customHeight="1" x14ac:dyDescent="0.2">
      <c r="A19" s="279"/>
      <c r="B19" s="280"/>
      <c r="C19" s="280"/>
      <c r="D19" s="280"/>
      <c r="E19" s="281"/>
    </row>
    <row r="20" spans="1:5" ht="15" x14ac:dyDescent="0.2">
      <c r="A20" s="282"/>
      <c r="B20" s="282"/>
      <c r="C20" s="282"/>
      <c r="D20" s="282"/>
      <c r="E20" s="282"/>
    </row>
    <row r="21" spans="1:5" ht="15" x14ac:dyDescent="0.2">
      <c r="A21" s="276" t="s">
        <v>76</v>
      </c>
      <c r="B21" s="277"/>
      <c r="C21" s="277"/>
      <c r="D21" s="277"/>
      <c r="E21" s="278"/>
    </row>
    <row r="22" spans="1:5" ht="198.75" customHeight="1" x14ac:dyDescent="0.2">
      <c r="A22" s="283"/>
      <c r="B22" s="284"/>
      <c r="C22" s="284"/>
      <c r="D22" s="284"/>
      <c r="E22" s="285"/>
    </row>
    <row r="23" spans="1:5" ht="15" x14ac:dyDescent="0.2">
      <c r="A23" s="87"/>
      <c r="B23" s="87"/>
      <c r="C23" s="87"/>
      <c r="D23" s="87"/>
      <c r="E23" s="87"/>
    </row>
    <row r="24" spans="1:5" ht="15" x14ac:dyDescent="0.2">
      <c r="A24" s="276" t="s">
        <v>74</v>
      </c>
      <c r="B24" s="277"/>
      <c r="C24" s="277"/>
      <c r="D24" s="277"/>
      <c r="E24" s="278"/>
    </row>
    <row r="25" spans="1:5" ht="240" customHeight="1" x14ac:dyDescent="0.2">
      <c r="A25" s="286"/>
      <c r="B25" s="287"/>
      <c r="C25" s="287"/>
      <c r="D25" s="287"/>
      <c r="E25" s="288"/>
    </row>
    <row r="26" spans="1:5" ht="15" x14ac:dyDescent="0.2">
      <c r="A26" s="87"/>
      <c r="B26" s="87"/>
      <c r="C26" s="87"/>
      <c r="D26" s="87"/>
      <c r="E26" s="87"/>
    </row>
    <row r="27" spans="1:5" ht="15" x14ac:dyDescent="0.2">
      <c r="A27" s="276" t="s">
        <v>75</v>
      </c>
      <c r="B27" s="277"/>
      <c r="C27" s="277"/>
      <c r="D27" s="277"/>
      <c r="E27" s="278"/>
    </row>
    <row r="28" spans="1:5" ht="38.25" customHeight="1" x14ac:dyDescent="0.2">
      <c r="A28" s="273"/>
      <c r="B28" s="274"/>
      <c r="C28" s="274"/>
      <c r="D28" s="274"/>
      <c r="E28" s="275"/>
    </row>
    <row r="29" spans="1:5" ht="15" x14ac:dyDescent="0.2">
      <c r="A29" s="87"/>
      <c r="B29" s="87"/>
      <c r="C29" s="87"/>
      <c r="D29" s="87"/>
      <c r="E29" s="87"/>
    </row>
    <row r="30" spans="1:5" ht="32.25" customHeight="1" x14ac:dyDescent="0.2">
      <c r="A30" s="2" t="s">
        <v>17</v>
      </c>
      <c r="B30" s="88"/>
      <c r="C30" s="2"/>
      <c r="D30" s="89" t="s">
        <v>2</v>
      </c>
      <c r="E30" s="80"/>
    </row>
    <row r="31" spans="1:5" ht="33" customHeight="1" x14ac:dyDescent="0.2">
      <c r="A31" s="19" t="s">
        <v>35</v>
      </c>
      <c r="B31" s="88"/>
      <c r="C31" s="2"/>
      <c r="D31" s="89" t="s">
        <v>2</v>
      </c>
      <c r="E31" s="79"/>
    </row>
    <row r="32" spans="1:5" ht="33" customHeight="1" x14ac:dyDescent="0.2">
      <c r="A32" s="19" t="s">
        <v>184</v>
      </c>
      <c r="B32" s="90"/>
      <c r="C32" s="2"/>
      <c r="D32" s="22" t="s">
        <v>2</v>
      </c>
      <c r="E32" s="81"/>
    </row>
    <row r="33" spans="1:5" ht="33" customHeight="1" x14ac:dyDescent="0.2">
      <c r="A33" s="19"/>
      <c r="B33" s="90"/>
      <c r="C33" s="2"/>
      <c r="D33" s="89"/>
      <c r="E33" s="2"/>
    </row>
    <row r="34" spans="1:5" ht="33" customHeight="1" x14ac:dyDescent="0.2">
      <c r="A34" s="19" t="s">
        <v>21</v>
      </c>
      <c r="B34" s="84"/>
      <c r="D34" s="89" t="s">
        <v>2</v>
      </c>
      <c r="E34" s="82"/>
    </row>
  </sheetData>
  <sheetProtection algorithmName="SHA-512" hashValue="Wcir45JVb/D00MX8DYHz11dxXgkXFvOQWXRpIF6qM9/ezKjpeDTG/1Bj2jCSIZHiSSHI2ncw2pyQb4FSfH3MJA==" saltValue="+UFujUnEnKv8P5SswaHH6g==" spinCount="100000" sheet="1" objects="1" scenarios="1" selectLockedCells="1"/>
  <mergeCells count="18">
    <mergeCell ref="B10:E10"/>
    <mergeCell ref="A1:E1"/>
    <mergeCell ref="A3:E3"/>
    <mergeCell ref="B5:E5"/>
    <mergeCell ref="B7:E7"/>
    <mergeCell ref="A28:E28"/>
    <mergeCell ref="A12:E12"/>
    <mergeCell ref="A13:E13"/>
    <mergeCell ref="A15:E15"/>
    <mergeCell ref="A16:E16"/>
    <mergeCell ref="A18:E18"/>
    <mergeCell ref="A20:E20"/>
    <mergeCell ref="A19:E19"/>
    <mergeCell ref="A21:E21"/>
    <mergeCell ref="A22:E22"/>
    <mergeCell ref="A24:E24"/>
    <mergeCell ref="A25:E25"/>
    <mergeCell ref="A27:E27"/>
  </mergeCells>
  <pageMargins left="0.70866141732283472" right="0.47244094488188981" top="0.9055118110236221" bottom="0.74803149606299213" header="0.27559055118110237" footer="0.31496062992125984"/>
  <pageSetup paperSize="9" orientation="portrait" r:id="rId1"/>
  <headerFooter>
    <oddHeader>&amp;LService
&amp;"Arial,Gras"Formation professionnelle&amp;R&amp;G</oddHeader>
    <oddFooter>&amp;CMandat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FFCC"/>
    <pageSetUpPr fitToPage="1"/>
  </sheetPr>
  <dimension ref="A1:E39"/>
  <sheetViews>
    <sheetView showGridLines="0" view="pageLayout" zoomScaleNormal="130" workbookViewId="0">
      <selection activeCell="B24" sqref="B24"/>
    </sheetView>
  </sheetViews>
  <sheetFormatPr baseColWidth="10" defaultColWidth="9.140625" defaultRowHeight="12.75" x14ac:dyDescent="0.2"/>
  <cols>
    <col min="1" max="1" width="7.85546875" bestFit="1" customWidth="1"/>
    <col min="2" max="2" width="35.42578125" customWidth="1"/>
    <col min="3" max="3" width="35.7109375" customWidth="1"/>
    <col min="4" max="5" width="15.28515625" customWidth="1"/>
  </cols>
  <sheetData>
    <row r="1" spans="1:5" ht="15" x14ac:dyDescent="0.2">
      <c r="A1" s="230" t="s">
        <v>87</v>
      </c>
      <c r="B1" s="230"/>
      <c r="C1" s="230"/>
      <c r="D1" s="230"/>
      <c r="E1" s="230"/>
    </row>
    <row r="2" spans="1:5" x14ac:dyDescent="0.2">
      <c r="A2" s="142"/>
      <c r="B2" s="143"/>
      <c r="C2" s="143"/>
      <c r="D2" s="143"/>
      <c r="E2" s="143"/>
    </row>
    <row r="3" spans="1:5" ht="24.95" customHeight="1" x14ac:dyDescent="0.35">
      <c r="A3" s="305" t="s">
        <v>139</v>
      </c>
      <c r="B3" s="305"/>
      <c r="C3" s="305"/>
      <c r="D3" s="305"/>
      <c r="E3" s="305"/>
    </row>
    <row r="4" spans="1:5" ht="3.75" customHeight="1" x14ac:dyDescent="0.2">
      <c r="B4" s="307"/>
      <c r="C4" s="308"/>
      <c r="D4" s="308"/>
      <c r="E4" s="308"/>
    </row>
    <row r="5" spans="1:5" ht="3.75" customHeight="1" x14ac:dyDescent="0.2">
      <c r="C5" s="20"/>
      <c r="D5" s="20"/>
      <c r="E5" s="20"/>
    </row>
    <row r="6" spans="1:5" ht="20.100000000000001" customHeight="1" x14ac:dyDescent="0.2">
      <c r="A6" s="299" t="s">
        <v>5</v>
      </c>
      <c r="B6" s="300"/>
      <c r="C6" s="61">
        <f>'Fiche candidat'!B4</f>
        <v>0</v>
      </c>
      <c r="D6" s="75" t="s">
        <v>3</v>
      </c>
      <c r="E6" s="16">
        <f>'Fiche candidat'!B3</f>
        <v>0</v>
      </c>
    </row>
    <row r="7" spans="1:5" ht="20.100000000000001" customHeight="1" x14ac:dyDescent="0.2">
      <c r="A7" s="301" t="s">
        <v>1</v>
      </c>
      <c r="B7" s="302"/>
      <c r="C7" s="59">
        <f>'Fiche candidat'!B5</f>
        <v>0</v>
      </c>
      <c r="D7" s="76" t="s">
        <v>47</v>
      </c>
      <c r="E7" s="12">
        <f>'Fiche candidat'!B7</f>
        <v>0</v>
      </c>
    </row>
    <row r="8" spans="1:5" ht="20.100000000000001" customHeight="1" x14ac:dyDescent="0.2">
      <c r="A8" s="301" t="s">
        <v>37</v>
      </c>
      <c r="B8" s="302"/>
      <c r="C8" s="60">
        <f>'Fiche candidat'!B10</f>
        <v>0</v>
      </c>
      <c r="D8" s="77" t="s">
        <v>45</v>
      </c>
      <c r="E8" s="96">
        <f>'Fiche candidat'!B8</f>
        <v>0</v>
      </c>
    </row>
    <row r="9" spans="1:5" ht="20.100000000000001" customHeight="1" x14ac:dyDescent="0.2">
      <c r="A9" s="303" t="s">
        <v>4</v>
      </c>
      <c r="B9" s="304"/>
      <c r="C9" s="62">
        <f>'Fiche candidat'!B16</f>
        <v>0</v>
      </c>
      <c r="D9" s="306"/>
      <c r="E9" s="306"/>
    </row>
    <row r="10" spans="1:5" ht="5.25" customHeight="1" x14ac:dyDescent="0.2"/>
    <row r="11" spans="1:5" ht="21.75" customHeight="1" x14ac:dyDescent="0.2">
      <c r="A11" s="297" t="s">
        <v>6</v>
      </c>
      <c r="B11" s="298"/>
      <c r="C11" s="298"/>
      <c r="D11" s="144" t="s">
        <v>7</v>
      </c>
      <c r="E11" s="145" t="s">
        <v>8</v>
      </c>
    </row>
    <row r="12" spans="1:5" ht="45" customHeight="1" x14ac:dyDescent="0.2">
      <c r="A12" s="324" t="s">
        <v>78</v>
      </c>
      <c r="B12" s="325"/>
      <c r="C12" s="325"/>
      <c r="D12" s="121"/>
      <c r="E12" s="122"/>
    </row>
    <row r="13" spans="1:5" ht="45" customHeight="1" x14ac:dyDescent="0.2">
      <c r="A13" s="313" t="s">
        <v>10</v>
      </c>
      <c r="B13" s="314"/>
      <c r="C13" s="314"/>
      <c r="D13" s="136"/>
      <c r="E13" s="137"/>
    </row>
    <row r="14" spans="1:5" ht="45" customHeight="1" x14ac:dyDescent="0.2">
      <c r="A14" s="315" t="s">
        <v>38</v>
      </c>
      <c r="B14" s="316"/>
      <c r="C14" s="316"/>
      <c r="D14" s="138"/>
      <c r="E14" s="139"/>
    </row>
    <row r="15" spans="1:5" ht="45" customHeight="1" x14ac:dyDescent="0.2">
      <c r="A15" s="313" t="s">
        <v>39</v>
      </c>
      <c r="B15" s="314"/>
      <c r="C15" s="314"/>
      <c r="D15" s="136"/>
      <c r="E15" s="137"/>
    </row>
    <row r="16" spans="1:5" ht="45" customHeight="1" x14ac:dyDescent="0.2">
      <c r="A16" s="315" t="s">
        <v>48</v>
      </c>
      <c r="B16" s="316"/>
      <c r="C16" s="316"/>
      <c r="D16" s="138"/>
      <c r="E16" s="139"/>
    </row>
    <row r="17" spans="1:5" ht="45" customHeight="1" x14ac:dyDescent="0.2">
      <c r="A17" s="313" t="s">
        <v>49</v>
      </c>
      <c r="B17" s="314"/>
      <c r="C17" s="314"/>
      <c r="D17" s="136"/>
      <c r="E17" s="137"/>
    </row>
    <row r="18" spans="1:5" ht="45" customHeight="1" x14ac:dyDescent="0.2">
      <c r="A18" s="315" t="s">
        <v>50</v>
      </c>
      <c r="B18" s="316"/>
      <c r="C18" s="316"/>
      <c r="D18" s="138"/>
      <c r="E18" s="139"/>
    </row>
    <row r="19" spans="1:5" ht="45" customHeight="1" x14ac:dyDescent="0.2">
      <c r="A19" s="317" t="s">
        <v>51</v>
      </c>
      <c r="B19" s="318"/>
      <c r="C19" s="318"/>
      <c r="D19" s="140"/>
      <c r="E19" s="141"/>
    </row>
    <row r="20" spans="1:5" ht="8.25" customHeight="1" x14ac:dyDescent="0.2">
      <c r="E20" s="135"/>
    </row>
    <row r="21" spans="1:5" ht="15" x14ac:dyDescent="0.2">
      <c r="A21" s="319" t="s">
        <v>9</v>
      </c>
      <c r="B21" s="320"/>
      <c r="C21" s="320"/>
      <c r="D21" s="320"/>
      <c r="E21" s="321"/>
    </row>
    <row r="22" spans="1:5" ht="123.75" customHeight="1" x14ac:dyDescent="0.2">
      <c r="A22" s="309"/>
      <c r="B22" s="310"/>
      <c r="C22" s="310"/>
      <c r="D22" s="310"/>
      <c r="E22" s="311"/>
    </row>
    <row r="23" spans="1:5" ht="12.75" customHeight="1" x14ac:dyDescent="0.2"/>
    <row r="24" spans="1:5" s="2" customFormat="1" ht="14.25" customHeight="1" x14ac:dyDescent="0.2">
      <c r="A24" s="19" t="s">
        <v>40</v>
      </c>
      <c r="B24" s="128"/>
      <c r="C24" s="22" t="s">
        <v>92</v>
      </c>
      <c r="D24" s="322"/>
      <c r="E24" s="322"/>
    </row>
    <row r="25" spans="1:5" s="2" customFormat="1" ht="14.25" customHeight="1" x14ac:dyDescent="0.2">
      <c r="C25" s="89"/>
    </row>
    <row r="26" spans="1:5" s="2" customFormat="1" ht="36.75" customHeight="1" x14ac:dyDescent="0.2">
      <c r="A26" s="312" t="s">
        <v>41</v>
      </c>
      <c r="B26" s="312"/>
      <c r="C26" s="107" t="s">
        <v>79</v>
      </c>
      <c r="D26" s="323"/>
      <c r="E26" s="323"/>
    </row>
    <row r="27" spans="1:5" ht="18.75" customHeight="1" x14ac:dyDescent="0.2">
      <c r="A27" s="84"/>
      <c r="B27" s="84"/>
    </row>
    <row r="30" spans="1:5" x14ac:dyDescent="0.2">
      <c r="A30" s="84"/>
      <c r="B30" s="84"/>
    </row>
    <row r="38" spans="1:2" x14ac:dyDescent="0.2">
      <c r="A38" s="50"/>
    </row>
    <row r="39" spans="1:2" x14ac:dyDescent="0.2">
      <c r="B39" s="50"/>
    </row>
  </sheetData>
  <sheetProtection algorithmName="SHA-512" hashValue="B0WjPj9FU3c1HePzVLEgO6X0iHEFHELSrcdtGzM4E4V66Irlw9SPTK4xU1IwIY5uL/nVxTkfXqSCB1836QZR9w==" saltValue="Vt1kzeM5Af3/N3x7FUcEVQ==" spinCount="100000" sheet="1" objects="1" scenarios="1" selectLockedCells="1"/>
  <mergeCells count="22">
    <mergeCell ref="A12:C12"/>
    <mergeCell ref="A13:C13"/>
    <mergeCell ref="A14:C14"/>
    <mergeCell ref="A15:C15"/>
    <mergeCell ref="A16:C16"/>
    <mergeCell ref="A22:E22"/>
    <mergeCell ref="A26:B26"/>
    <mergeCell ref="A17:C17"/>
    <mergeCell ref="A18:C18"/>
    <mergeCell ref="A19:C19"/>
    <mergeCell ref="A21:E21"/>
    <mergeCell ref="D24:E24"/>
    <mergeCell ref="D26:E26"/>
    <mergeCell ref="A1:E1"/>
    <mergeCell ref="A11:C11"/>
    <mergeCell ref="A6:B6"/>
    <mergeCell ref="A7:B7"/>
    <mergeCell ref="A8:B8"/>
    <mergeCell ref="A9:B9"/>
    <mergeCell ref="A3:E3"/>
    <mergeCell ref="D9:E9"/>
    <mergeCell ref="B4:E4"/>
  </mergeCells>
  <phoneticPr fontId="6" type="noConversion"/>
  <printOptions horizontalCentered="1"/>
  <pageMargins left="0.70866141732283472" right="0.47244094488188981" top="0.9055118110236221" bottom="0.74803149606299213" header="0.31496062992125984" footer="0.31496062992125984"/>
  <pageSetup paperSize="9" scale="84" orientation="portrait" r:id="rId1"/>
  <headerFooter scaleWithDoc="0">
    <oddHeader>&amp;LService
&amp;"Arial,Gras"Formation professionnelle&amp;R&amp;G</oddHeader>
    <oddFooter>&amp;CPlanification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3</xdr:col>
                    <xdr:colOff>428625</xdr:colOff>
                    <xdr:row>11</xdr:row>
                    <xdr:rowOff>171450</xdr:rowOff>
                  </from>
                  <to>
                    <xdr:col>3</xdr:col>
                    <xdr:colOff>647700</xdr:colOff>
                    <xdr:row>11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 moveWithCells="1">
                  <from>
                    <xdr:col>4</xdr:col>
                    <xdr:colOff>400050</xdr:colOff>
                    <xdr:row>11</xdr:row>
                    <xdr:rowOff>171450</xdr:rowOff>
                  </from>
                  <to>
                    <xdr:col>4</xdr:col>
                    <xdr:colOff>628650</xdr:colOff>
                    <xdr:row>11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3</xdr:col>
                    <xdr:colOff>419100</xdr:colOff>
                    <xdr:row>12</xdr:row>
                    <xdr:rowOff>152400</xdr:rowOff>
                  </from>
                  <to>
                    <xdr:col>3</xdr:col>
                    <xdr:colOff>638175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>
                  <from>
                    <xdr:col>4</xdr:col>
                    <xdr:colOff>400050</xdr:colOff>
                    <xdr:row>12</xdr:row>
                    <xdr:rowOff>161925</xdr:rowOff>
                  </from>
                  <to>
                    <xdr:col>4</xdr:col>
                    <xdr:colOff>619125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defaultSize="0" autoFill="0" autoLine="0" autoPict="0">
                <anchor moveWithCells="1">
                  <from>
                    <xdr:col>3</xdr:col>
                    <xdr:colOff>409575</xdr:colOff>
                    <xdr:row>13</xdr:row>
                    <xdr:rowOff>142875</xdr:rowOff>
                  </from>
                  <to>
                    <xdr:col>3</xdr:col>
                    <xdr:colOff>628650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Check Box 68">
              <controlPr defaultSize="0" autoFill="0" autoLine="0" autoPict="0">
                <anchor moveWithCells="1">
                  <from>
                    <xdr:col>4</xdr:col>
                    <xdr:colOff>390525</xdr:colOff>
                    <xdr:row>13</xdr:row>
                    <xdr:rowOff>152400</xdr:rowOff>
                  </from>
                  <to>
                    <xdr:col>4</xdr:col>
                    <xdr:colOff>609600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defaultSize="0" autoFill="0" autoLine="0" autoPict="0">
                <anchor moveWithCells="1">
                  <from>
                    <xdr:col>3</xdr:col>
                    <xdr:colOff>409575</xdr:colOff>
                    <xdr:row>14</xdr:row>
                    <xdr:rowOff>142875</xdr:rowOff>
                  </from>
                  <to>
                    <xdr:col>3</xdr:col>
                    <xdr:colOff>628650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Check Box 70">
              <controlPr defaultSize="0" autoFill="0" autoLine="0" autoPict="0">
                <anchor moveWithCells="1">
                  <from>
                    <xdr:col>4</xdr:col>
                    <xdr:colOff>390525</xdr:colOff>
                    <xdr:row>14</xdr:row>
                    <xdr:rowOff>152400</xdr:rowOff>
                  </from>
                  <to>
                    <xdr:col>4</xdr:col>
                    <xdr:colOff>609600</xdr:colOff>
                    <xdr:row>14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>
                <anchor moveWithCells="1">
                  <from>
                    <xdr:col>3</xdr:col>
                    <xdr:colOff>400050</xdr:colOff>
                    <xdr:row>15</xdr:row>
                    <xdr:rowOff>152400</xdr:rowOff>
                  </from>
                  <to>
                    <xdr:col>3</xdr:col>
                    <xdr:colOff>628650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Check Box 72">
              <controlPr defaultSize="0" autoFill="0" autoLine="0" autoPict="0">
                <anchor moveWithCells="1">
                  <from>
                    <xdr:col>4</xdr:col>
                    <xdr:colOff>381000</xdr:colOff>
                    <xdr:row>15</xdr:row>
                    <xdr:rowOff>161925</xdr:rowOff>
                  </from>
                  <to>
                    <xdr:col>4</xdr:col>
                    <xdr:colOff>600075</xdr:colOff>
                    <xdr:row>15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Check Box 73">
              <controlPr defaultSize="0" autoFill="0" autoLine="0" autoPict="0">
                <anchor moveWithCells="1">
                  <from>
                    <xdr:col>3</xdr:col>
                    <xdr:colOff>390525</xdr:colOff>
                    <xdr:row>16</xdr:row>
                    <xdr:rowOff>123825</xdr:rowOff>
                  </from>
                  <to>
                    <xdr:col>3</xdr:col>
                    <xdr:colOff>609600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4</xdr:col>
                    <xdr:colOff>361950</xdr:colOff>
                    <xdr:row>16</xdr:row>
                    <xdr:rowOff>133350</xdr:rowOff>
                  </from>
                  <to>
                    <xdr:col>4</xdr:col>
                    <xdr:colOff>590550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Check Box 75">
              <controlPr defaultSize="0" autoFill="0" autoLine="0" autoPict="0">
                <anchor moveWithCells="1">
                  <from>
                    <xdr:col>3</xdr:col>
                    <xdr:colOff>381000</xdr:colOff>
                    <xdr:row>17</xdr:row>
                    <xdr:rowOff>152400</xdr:rowOff>
                  </from>
                  <to>
                    <xdr:col>3</xdr:col>
                    <xdr:colOff>600075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Check Box 76">
              <controlPr defaultSize="0" autoFill="0" autoLine="0" autoPict="0">
                <anchor moveWithCells="1">
                  <from>
                    <xdr:col>4</xdr:col>
                    <xdr:colOff>361950</xdr:colOff>
                    <xdr:row>17</xdr:row>
                    <xdr:rowOff>161925</xdr:rowOff>
                  </from>
                  <to>
                    <xdr:col>4</xdr:col>
                    <xdr:colOff>581025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9" name="Check Box 77">
              <controlPr defaultSize="0" autoFill="0" autoLine="0" autoPict="0">
                <anchor moveWithCells="1">
                  <from>
                    <xdr:col>3</xdr:col>
                    <xdr:colOff>371475</xdr:colOff>
                    <xdr:row>18</xdr:row>
                    <xdr:rowOff>114300</xdr:rowOff>
                  </from>
                  <to>
                    <xdr:col>3</xdr:col>
                    <xdr:colOff>590550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352425</xdr:colOff>
                    <xdr:row>18</xdr:row>
                    <xdr:rowOff>123825</xdr:rowOff>
                  </from>
                  <to>
                    <xdr:col>4</xdr:col>
                    <xdr:colOff>571500</xdr:colOff>
                    <xdr:row>18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99FF"/>
    <pageSetUpPr fitToPage="1"/>
  </sheetPr>
  <dimension ref="A1:H56"/>
  <sheetViews>
    <sheetView showGridLines="0" view="pageLayout" topLeftCell="A33" zoomScale="70" zoomScaleNormal="85" zoomScalePageLayoutView="70" workbookViewId="0">
      <selection activeCell="A15" sqref="A15"/>
    </sheetView>
  </sheetViews>
  <sheetFormatPr baseColWidth="10" defaultColWidth="11.42578125" defaultRowHeight="15" x14ac:dyDescent="0.2"/>
  <cols>
    <col min="1" max="1" width="5.140625" style="130" bestFit="1" customWidth="1"/>
    <col min="2" max="2" width="25.28515625" style="1" customWidth="1"/>
    <col min="3" max="3" width="42.42578125" style="1" customWidth="1"/>
    <col min="4" max="4" width="38.7109375" style="1" customWidth="1"/>
    <col min="5" max="5" width="19" style="1" customWidth="1"/>
    <col min="6" max="6" width="11.42578125" style="70" customWidth="1"/>
    <col min="7" max="7" width="12.7109375" style="70" customWidth="1"/>
    <col min="8" max="8" width="11.42578125" style="70"/>
    <col min="9" max="16384" width="11.42578125" style="1"/>
  </cols>
  <sheetData>
    <row r="1" spans="1:8" x14ac:dyDescent="0.2">
      <c r="A1" s="365" t="s">
        <v>91</v>
      </c>
      <c r="B1" s="365"/>
      <c r="C1" s="365"/>
      <c r="D1" s="365"/>
      <c r="E1" s="146"/>
    </row>
    <row r="2" spans="1:8" x14ac:dyDescent="0.2">
      <c r="A2" s="146"/>
      <c r="B2" s="146"/>
      <c r="C2" s="146"/>
      <c r="D2" s="146"/>
      <c r="E2" s="146"/>
    </row>
    <row r="3" spans="1:8" ht="30" customHeight="1" x14ac:dyDescent="0.2">
      <c r="A3" s="369" t="s">
        <v>137</v>
      </c>
      <c r="B3" s="370"/>
      <c r="C3" s="370"/>
      <c r="D3" s="370"/>
      <c r="E3" s="370"/>
      <c r="F3" s="370"/>
      <c r="G3" s="370"/>
      <c r="H3" s="371"/>
    </row>
    <row r="4" spans="1:8" ht="12" customHeight="1" x14ac:dyDescent="0.2">
      <c r="A4" s="69"/>
      <c r="B4" s="69"/>
      <c r="C4" s="69"/>
      <c r="D4" s="70"/>
      <c r="E4" s="70"/>
      <c r="H4" s="69"/>
    </row>
    <row r="5" spans="1:8" ht="23.25" customHeight="1" x14ac:dyDescent="0.2">
      <c r="A5" s="353" t="s">
        <v>5</v>
      </c>
      <c r="B5" s="354"/>
      <c r="C5" s="359">
        <f>'Fiche candidat'!B4</f>
        <v>0</v>
      </c>
      <c r="D5" s="345"/>
      <c r="E5" s="33" t="s">
        <v>3</v>
      </c>
      <c r="F5" s="343">
        <f>'Fiche candidat'!B3</f>
        <v>0</v>
      </c>
      <c r="G5" s="344"/>
      <c r="H5" s="345"/>
    </row>
    <row r="6" spans="1:8" ht="23.25" customHeight="1" x14ac:dyDescent="0.2">
      <c r="A6" s="355" t="s">
        <v>1</v>
      </c>
      <c r="B6" s="356"/>
      <c r="C6" s="337">
        <f>'Fiche candidat'!B5</f>
        <v>0</v>
      </c>
      <c r="D6" s="339"/>
      <c r="E6" s="34" t="s">
        <v>47</v>
      </c>
      <c r="F6" s="346">
        <f>'Fiche candidat'!B7</f>
        <v>0</v>
      </c>
      <c r="G6" s="347">
        <f>'Fiche candidat'!C7</f>
        <v>0</v>
      </c>
      <c r="H6" s="348"/>
    </row>
    <row r="7" spans="1:8" ht="23.25" customHeight="1" x14ac:dyDescent="0.2">
      <c r="A7" s="355" t="s">
        <v>37</v>
      </c>
      <c r="B7" s="356"/>
      <c r="C7" s="337">
        <f>'Fiche candidat'!B10</f>
        <v>0</v>
      </c>
      <c r="D7" s="339"/>
      <c r="E7" s="35" t="s">
        <v>45</v>
      </c>
      <c r="F7" s="346">
        <f>'Fiche candidat'!B8</f>
        <v>0</v>
      </c>
      <c r="G7" s="347">
        <f>'Fiche candidat'!C8</f>
        <v>0</v>
      </c>
      <c r="H7" s="348"/>
    </row>
    <row r="8" spans="1:8" ht="23.25" customHeight="1" x14ac:dyDescent="0.2">
      <c r="A8" s="355" t="s">
        <v>4</v>
      </c>
      <c r="B8" s="356"/>
      <c r="C8" s="337">
        <f>'Fiche candidat'!B16</f>
        <v>0</v>
      </c>
      <c r="D8" s="339"/>
      <c r="E8" s="337"/>
      <c r="F8" s="338"/>
      <c r="G8" s="338"/>
      <c r="H8" s="339"/>
    </row>
    <row r="9" spans="1:8" ht="23.25" customHeight="1" x14ac:dyDescent="0.2">
      <c r="A9" s="357"/>
      <c r="B9" s="358"/>
      <c r="C9" s="360">
        <f>'Fiche candidat'!B19</f>
        <v>0</v>
      </c>
      <c r="D9" s="361"/>
      <c r="E9" s="340"/>
      <c r="F9" s="341"/>
      <c r="G9" s="341"/>
      <c r="H9" s="342"/>
    </row>
    <row r="10" spans="1:8" ht="12" customHeight="1" x14ac:dyDescent="0.2">
      <c r="A10" s="69"/>
      <c r="B10" s="92"/>
      <c r="C10" s="92"/>
      <c r="D10" s="70"/>
      <c r="E10" s="70"/>
      <c r="H10" s="69"/>
    </row>
    <row r="11" spans="1:8" ht="52.5" customHeight="1" x14ac:dyDescent="0.2">
      <c r="A11" s="372" t="s">
        <v>170</v>
      </c>
      <c r="B11" s="372"/>
      <c r="C11" s="372"/>
      <c r="D11" s="372"/>
      <c r="E11" s="372"/>
      <c r="F11" s="372"/>
      <c r="G11" s="372"/>
      <c r="H11" s="372"/>
    </row>
    <row r="12" spans="1:8" ht="11.25" customHeight="1" x14ac:dyDescent="0.2">
      <c r="A12" s="51"/>
      <c r="B12" s="212"/>
      <c r="C12" s="212"/>
      <c r="D12" s="52"/>
      <c r="E12" s="52"/>
      <c r="F12" s="213"/>
      <c r="G12" s="213"/>
      <c r="H12" s="213"/>
    </row>
    <row r="13" spans="1:8" ht="18" customHeight="1" x14ac:dyDescent="0.2">
      <c r="A13" s="366" t="s">
        <v>151</v>
      </c>
      <c r="B13" s="367"/>
      <c r="C13" s="367"/>
      <c r="D13" s="367"/>
      <c r="E13" s="367"/>
      <c r="F13" s="367"/>
      <c r="G13" s="367"/>
      <c r="H13" s="368"/>
    </row>
    <row r="14" spans="1:8" ht="21" customHeight="1" x14ac:dyDescent="0.2">
      <c r="A14" s="217">
        <f>COUNTA(A15:A26)</f>
        <v>0</v>
      </c>
      <c r="B14" s="351" t="s">
        <v>219</v>
      </c>
      <c r="C14" s="352"/>
      <c r="D14" s="333" t="s">
        <v>149</v>
      </c>
      <c r="E14" s="334"/>
      <c r="F14" s="219" t="s">
        <v>116</v>
      </c>
      <c r="G14" s="219" t="s">
        <v>118</v>
      </c>
      <c r="H14" s="219" t="s">
        <v>117</v>
      </c>
    </row>
    <row r="15" spans="1:8" ht="24" customHeight="1" x14ac:dyDescent="0.2">
      <c r="A15" s="21"/>
      <c r="B15" s="349" t="s">
        <v>70</v>
      </c>
      <c r="C15" s="350"/>
      <c r="D15" s="335"/>
      <c r="E15" s="336"/>
      <c r="F15" s="57"/>
      <c r="G15" s="57"/>
      <c r="H15" s="57"/>
    </row>
    <row r="16" spans="1:8" ht="32.25" customHeight="1" x14ac:dyDescent="0.2">
      <c r="A16" s="21"/>
      <c r="B16" s="349" t="s">
        <v>150</v>
      </c>
      <c r="C16" s="350"/>
      <c r="D16" s="335"/>
      <c r="E16" s="336"/>
      <c r="F16" s="57"/>
      <c r="G16" s="57"/>
      <c r="H16" s="57"/>
    </row>
    <row r="17" spans="1:8" ht="24" customHeight="1" x14ac:dyDescent="0.2">
      <c r="A17" s="21"/>
      <c r="B17" s="349" t="s">
        <v>56</v>
      </c>
      <c r="C17" s="350"/>
      <c r="D17" s="335"/>
      <c r="E17" s="336"/>
      <c r="F17" s="57"/>
      <c r="G17" s="57"/>
      <c r="H17" s="57"/>
    </row>
    <row r="18" spans="1:8" ht="32.25" customHeight="1" x14ac:dyDescent="0.2">
      <c r="A18" s="21"/>
      <c r="B18" s="349" t="s">
        <v>57</v>
      </c>
      <c r="C18" s="350"/>
      <c r="D18" s="335"/>
      <c r="E18" s="336"/>
      <c r="F18" s="57"/>
      <c r="G18" s="57"/>
      <c r="H18" s="57"/>
    </row>
    <row r="19" spans="1:8" ht="38.25" customHeight="1" x14ac:dyDescent="0.2">
      <c r="A19" s="21"/>
      <c r="B19" s="349" t="s">
        <v>60</v>
      </c>
      <c r="C19" s="350"/>
      <c r="D19" s="335"/>
      <c r="E19" s="336"/>
      <c r="F19" s="11"/>
      <c r="G19" s="57"/>
      <c r="H19" s="57"/>
    </row>
    <row r="20" spans="1:8" ht="24" customHeight="1" x14ac:dyDescent="0.2">
      <c r="A20" s="21"/>
      <c r="B20" s="349" t="s">
        <v>58</v>
      </c>
      <c r="C20" s="350"/>
      <c r="D20" s="335"/>
      <c r="E20" s="336"/>
      <c r="F20" s="57"/>
      <c r="G20" s="57"/>
      <c r="H20" s="57"/>
    </row>
    <row r="21" spans="1:8" ht="32.25" customHeight="1" x14ac:dyDescent="0.2">
      <c r="A21" s="21"/>
      <c r="B21" s="349" t="s">
        <v>69</v>
      </c>
      <c r="C21" s="350"/>
      <c r="D21" s="335"/>
      <c r="E21" s="336"/>
      <c r="F21" s="57"/>
      <c r="G21" s="57"/>
      <c r="H21" s="57"/>
    </row>
    <row r="22" spans="1:8" ht="24" customHeight="1" x14ac:dyDescent="0.2">
      <c r="A22" s="21"/>
      <c r="B22" s="349" t="s">
        <v>59</v>
      </c>
      <c r="C22" s="350"/>
      <c r="D22" s="335"/>
      <c r="E22" s="336"/>
      <c r="F22" s="57"/>
      <c r="G22" s="57"/>
      <c r="H22" s="57"/>
    </row>
    <row r="23" spans="1:8" ht="34.5" customHeight="1" x14ac:dyDescent="0.2">
      <c r="A23" s="21"/>
      <c r="B23" s="349" t="s">
        <v>62</v>
      </c>
      <c r="C23" s="350"/>
      <c r="D23" s="335"/>
      <c r="E23" s="336"/>
      <c r="F23" s="57"/>
      <c r="G23" s="57"/>
      <c r="H23" s="57"/>
    </row>
    <row r="24" spans="1:8" ht="24" customHeight="1" x14ac:dyDescent="0.2">
      <c r="A24" s="21"/>
      <c r="B24" s="349" t="s">
        <v>25</v>
      </c>
      <c r="C24" s="350"/>
      <c r="D24" s="335"/>
      <c r="E24" s="336"/>
      <c r="F24" s="57"/>
      <c r="G24" s="57"/>
      <c r="H24" s="57"/>
    </row>
    <row r="25" spans="1:8" ht="23.25" customHeight="1" x14ac:dyDescent="0.2">
      <c r="A25" s="53"/>
      <c r="B25" s="349" t="s">
        <v>61</v>
      </c>
      <c r="C25" s="350"/>
      <c r="D25" s="335"/>
      <c r="E25" s="336"/>
      <c r="F25" s="57"/>
      <c r="G25" s="57"/>
      <c r="H25" s="57"/>
    </row>
    <row r="26" spans="1:8" ht="33.75" customHeight="1" x14ac:dyDescent="0.2">
      <c r="A26" s="8"/>
      <c r="B26" s="349" t="s">
        <v>63</v>
      </c>
      <c r="C26" s="350"/>
      <c r="D26" s="335"/>
      <c r="E26" s="336"/>
      <c r="F26" s="57"/>
      <c r="G26" s="57"/>
      <c r="H26" s="57"/>
    </row>
    <row r="27" spans="1:8" ht="15.75" customHeight="1" x14ac:dyDescent="0.2">
      <c r="A27" s="366" t="s">
        <v>152</v>
      </c>
      <c r="B27" s="367"/>
      <c r="C27" s="367"/>
      <c r="D27" s="367"/>
      <c r="E27" s="367"/>
      <c r="F27" s="367"/>
      <c r="G27" s="367"/>
      <c r="H27" s="368"/>
    </row>
    <row r="28" spans="1:8" ht="19.5" customHeight="1" x14ac:dyDescent="0.2">
      <c r="A28" s="217">
        <f>COUNTA(A29:A34)</f>
        <v>0</v>
      </c>
      <c r="B28" s="351" t="s">
        <v>219</v>
      </c>
      <c r="C28" s="352"/>
      <c r="D28" s="333" t="s">
        <v>149</v>
      </c>
      <c r="E28" s="334"/>
      <c r="F28" s="219" t="s">
        <v>116</v>
      </c>
      <c r="G28" s="219" t="s">
        <v>118</v>
      </c>
      <c r="H28" s="219" t="s">
        <v>117</v>
      </c>
    </row>
    <row r="29" spans="1:8" ht="34.5" customHeight="1" x14ac:dyDescent="0.2">
      <c r="A29" s="8"/>
      <c r="B29" s="349" t="s">
        <v>93</v>
      </c>
      <c r="C29" s="350"/>
      <c r="D29" s="335"/>
      <c r="E29" s="336"/>
      <c r="F29" s="57"/>
      <c r="G29" s="57"/>
      <c r="H29" s="57"/>
    </row>
    <row r="30" spans="1:8" ht="23.25" customHeight="1" x14ac:dyDescent="0.2">
      <c r="A30" s="8"/>
      <c r="B30" s="349" t="s">
        <v>95</v>
      </c>
      <c r="C30" s="350"/>
      <c r="D30" s="335"/>
      <c r="E30" s="336"/>
      <c r="F30" s="57"/>
      <c r="G30" s="57"/>
      <c r="H30" s="57"/>
    </row>
    <row r="31" spans="1:8" ht="23.25" customHeight="1" x14ac:dyDescent="0.2">
      <c r="A31" s="8"/>
      <c r="B31" s="349" t="s">
        <v>94</v>
      </c>
      <c r="C31" s="350"/>
      <c r="D31" s="335"/>
      <c r="E31" s="336"/>
      <c r="F31" s="57"/>
      <c r="G31" s="57"/>
      <c r="H31" s="57"/>
    </row>
    <row r="32" spans="1:8" ht="31.5" customHeight="1" x14ac:dyDescent="0.2">
      <c r="A32" s="8"/>
      <c r="B32" s="349" t="s">
        <v>77</v>
      </c>
      <c r="C32" s="350"/>
      <c r="D32" s="335"/>
      <c r="E32" s="336"/>
      <c r="F32" s="57"/>
      <c r="G32" s="57"/>
      <c r="H32" s="57"/>
    </row>
    <row r="33" spans="1:8" ht="23.25" customHeight="1" x14ac:dyDescent="0.2">
      <c r="A33" s="8"/>
      <c r="B33" s="349" t="s">
        <v>24</v>
      </c>
      <c r="C33" s="350"/>
      <c r="D33" s="335"/>
      <c r="E33" s="336"/>
      <c r="F33" s="57"/>
      <c r="G33" s="57"/>
      <c r="H33" s="57"/>
    </row>
    <row r="34" spans="1:8" ht="23.25" customHeight="1" x14ac:dyDescent="0.2">
      <c r="A34" s="8"/>
      <c r="B34" s="349" t="s">
        <v>42</v>
      </c>
      <c r="C34" s="350"/>
      <c r="D34" s="335"/>
      <c r="E34" s="336"/>
      <c r="F34" s="57"/>
      <c r="G34" s="57"/>
      <c r="H34" s="57"/>
    </row>
    <row r="35" spans="1:8" ht="18" customHeight="1" x14ac:dyDescent="0.2">
      <c r="A35" s="366" t="s">
        <v>153</v>
      </c>
      <c r="B35" s="367"/>
      <c r="C35" s="367"/>
      <c r="D35" s="367"/>
      <c r="E35" s="367"/>
      <c r="F35" s="367"/>
      <c r="G35" s="367"/>
      <c r="H35" s="368"/>
    </row>
    <row r="36" spans="1:8" ht="22.5" customHeight="1" x14ac:dyDescent="0.2">
      <c r="A36" s="217">
        <f>COUNTA(A37:A48)</f>
        <v>0</v>
      </c>
      <c r="B36" s="351" t="s">
        <v>219</v>
      </c>
      <c r="C36" s="352"/>
      <c r="D36" s="333" t="s">
        <v>149</v>
      </c>
      <c r="E36" s="334"/>
      <c r="F36" s="219" t="s">
        <v>116</v>
      </c>
      <c r="G36" s="219" t="s">
        <v>118</v>
      </c>
      <c r="H36" s="219" t="s">
        <v>117</v>
      </c>
    </row>
    <row r="37" spans="1:8" ht="24" customHeight="1" x14ac:dyDescent="0.2">
      <c r="A37" s="21"/>
      <c r="B37" s="349" t="s">
        <v>23</v>
      </c>
      <c r="C37" s="350"/>
      <c r="D37" s="335"/>
      <c r="E37" s="336"/>
      <c r="F37" s="57"/>
      <c r="G37" s="57"/>
      <c r="H37" s="57"/>
    </row>
    <row r="38" spans="1:8" ht="24" customHeight="1" x14ac:dyDescent="0.2">
      <c r="A38" s="21"/>
      <c r="B38" s="349" t="s">
        <v>73</v>
      </c>
      <c r="C38" s="350"/>
      <c r="D38" s="335"/>
      <c r="E38" s="336"/>
      <c r="F38" s="57"/>
      <c r="G38" s="57"/>
      <c r="H38" s="57"/>
    </row>
    <row r="39" spans="1:8" ht="24" customHeight="1" x14ac:dyDescent="0.2">
      <c r="A39" s="21"/>
      <c r="B39" s="349" t="s">
        <v>22</v>
      </c>
      <c r="C39" s="350"/>
      <c r="D39" s="335"/>
      <c r="E39" s="336"/>
      <c r="F39" s="57"/>
      <c r="G39" s="57"/>
      <c r="H39" s="57"/>
    </row>
    <row r="40" spans="1:8" ht="24" customHeight="1" x14ac:dyDescent="0.2">
      <c r="A40" s="21"/>
      <c r="B40" s="349" t="s">
        <v>65</v>
      </c>
      <c r="C40" s="350"/>
      <c r="D40" s="335"/>
      <c r="E40" s="336"/>
      <c r="F40" s="57"/>
      <c r="G40" s="57"/>
      <c r="H40" s="57"/>
    </row>
    <row r="41" spans="1:8" ht="24" customHeight="1" x14ac:dyDescent="0.2">
      <c r="A41" s="21"/>
      <c r="B41" s="349" t="s">
        <v>68</v>
      </c>
      <c r="C41" s="350"/>
      <c r="D41" s="335"/>
      <c r="E41" s="336"/>
      <c r="F41" s="57"/>
      <c r="G41" s="57"/>
      <c r="H41" s="57"/>
    </row>
    <row r="42" spans="1:8" ht="24" customHeight="1" x14ac:dyDescent="0.2">
      <c r="A42" s="21"/>
      <c r="B42" s="349" t="s">
        <v>66</v>
      </c>
      <c r="C42" s="350"/>
      <c r="D42" s="335"/>
      <c r="E42" s="336"/>
      <c r="F42" s="57"/>
      <c r="G42" s="57"/>
      <c r="H42" s="57"/>
    </row>
    <row r="43" spans="1:8" ht="24" customHeight="1" x14ac:dyDescent="0.2">
      <c r="A43" s="21"/>
      <c r="B43" s="349" t="s">
        <v>67</v>
      </c>
      <c r="C43" s="350"/>
      <c r="D43" s="335"/>
      <c r="E43" s="336"/>
      <c r="F43" s="57"/>
      <c r="G43" s="57"/>
      <c r="H43" s="57"/>
    </row>
    <row r="44" spans="1:8" ht="24" customHeight="1" x14ac:dyDescent="0.2">
      <c r="A44" s="21"/>
      <c r="B44" s="349" t="s">
        <v>71</v>
      </c>
      <c r="C44" s="350"/>
      <c r="D44" s="335"/>
      <c r="E44" s="336"/>
      <c r="F44" s="57"/>
      <c r="G44" s="57"/>
      <c r="H44" s="57"/>
    </row>
    <row r="45" spans="1:8" ht="23.25" customHeight="1" x14ac:dyDescent="0.2">
      <c r="A45" s="8"/>
      <c r="B45" s="349" t="s">
        <v>154</v>
      </c>
      <c r="C45" s="350"/>
      <c r="D45" s="335"/>
      <c r="E45" s="336"/>
      <c r="F45" s="57"/>
      <c r="G45" s="57"/>
      <c r="H45" s="57"/>
    </row>
    <row r="46" spans="1:8" ht="33.75" customHeight="1" x14ac:dyDescent="0.2">
      <c r="A46" s="8"/>
      <c r="B46" s="349" t="s">
        <v>64</v>
      </c>
      <c r="C46" s="350"/>
      <c r="D46" s="335"/>
      <c r="E46" s="336"/>
      <c r="F46" s="57"/>
      <c r="G46" s="57"/>
      <c r="H46" s="57"/>
    </row>
    <row r="47" spans="1:8" ht="24.75" customHeight="1" x14ac:dyDescent="0.2">
      <c r="A47" s="8"/>
      <c r="B47" s="349" t="s">
        <v>155</v>
      </c>
      <c r="C47" s="350"/>
      <c r="D47" s="335"/>
      <c r="E47" s="336"/>
      <c r="F47" s="57"/>
      <c r="G47" s="57"/>
      <c r="H47" s="57"/>
    </row>
    <row r="48" spans="1:8" ht="35.25" customHeight="1" x14ac:dyDescent="0.2">
      <c r="A48" s="8"/>
      <c r="B48" s="349" t="s">
        <v>156</v>
      </c>
      <c r="C48" s="350"/>
      <c r="D48" s="335"/>
      <c r="E48" s="336"/>
      <c r="F48" s="57"/>
      <c r="G48" s="57"/>
      <c r="H48" s="57"/>
    </row>
    <row r="49" spans="1:8" ht="20.25" customHeight="1" x14ac:dyDescent="0.2">
      <c r="A49" s="214"/>
      <c r="B49" s="349"/>
      <c r="C49" s="350"/>
      <c r="D49" s="326"/>
      <c r="E49" s="327"/>
      <c r="F49" s="58"/>
      <c r="G49" s="58"/>
      <c r="H49" s="58"/>
    </row>
    <row r="50" spans="1:8" ht="20.25" customHeight="1" x14ac:dyDescent="0.2">
      <c r="A50" s="216">
        <f>SUM(A36,A28,A14)</f>
        <v>0</v>
      </c>
      <c r="B50" s="363" t="s">
        <v>220</v>
      </c>
      <c r="C50" s="364"/>
      <c r="D50" s="326"/>
      <c r="E50" s="327"/>
      <c r="F50" s="58">
        <f>COUNTIF(F15:F48,"x")*2</f>
        <v>0</v>
      </c>
      <c r="G50" s="58">
        <f>COUNTIF(G15:G48,"x")</f>
        <v>0</v>
      </c>
      <c r="H50" s="58">
        <f>COUNTIF(H15:H48,"x")*0</f>
        <v>0</v>
      </c>
    </row>
    <row r="51" spans="1:8" ht="22.5" customHeight="1" x14ac:dyDescent="0.2">
      <c r="A51" s="58"/>
      <c r="B51" s="215" t="s">
        <v>123</v>
      </c>
      <c r="C51" s="215"/>
      <c r="D51" s="331"/>
      <c r="E51" s="332"/>
      <c r="F51" s="328">
        <f>SUM(F50:H50)</f>
        <v>0</v>
      </c>
      <c r="G51" s="329"/>
      <c r="H51" s="330"/>
    </row>
    <row r="52" spans="1:8" ht="22.5" customHeight="1" x14ac:dyDescent="0.2"/>
    <row r="53" spans="1:8" ht="15.75" x14ac:dyDescent="0.2">
      <c r="A53" s="362" t="s">
        <v>143</v>
      </c>
      <c r="B53" s="362"/>
      <c r="C53" s="188"/>
      <c r="D53" s="133"/>
      <c r="E53" s="133"/>
      <c r="F53" s="130"/>
      <c r="G53" s="130"/>
      <c r="H53" s="130"/>
    </row>
    <row r="54" spans="1:8" ht="45.75" customHeight="1" x14ac:dyDescent="0.2">
      <c r="A54" s="146" t="s">
        <v>144</v>
      </c>
      <c r="B54" s="146"/>
      <c r="C54" s="146"/>
      <c r="D54" s="365" t="s">
        <v>145</v>
      </c>
      <c r="E54" s="365"/>
      <c r="F54" s="365"/>
      <c r="G54" s="365"/>
      <c r="H54" s="365"/>
    </row>
    <row r="55" spans="1:8" x14ac:dyDescent="0.2">
      <c r="B55" s="133"/>
      <c r="C55" s="133"/>
      <c r="D55" s="133"/>
      <c r="E55" s="133"/>
      <c r="F55" s="130"/>
      <c r="G55" s="130"/>
      <c r="H55" s="130"/>
    </row>
    <row r="56" spans="1:8" x14ac:dyDescent="0.2">
      <c r="A56" s="365" t="s">
        <v>146</v>
      </c>
      <c r="B56" s="365"/>
      <c r="C56" s="365"/>
      <c r="D56" s="365" t="s">
        <v>147</v>
      </c>
      <c r="E56" s="365"/>
      <c r="F56" s="365"/>
      <c r="G56" s="365"/>
      <c r="H56" s="365"/>
    </row>
  </sheetData>
  <sheetProtection algorithmName="SHA-512" hashValue="c/D+1i0vu2mYCGoLHR/hUe8bIlrtCA+NoDFg+c9ZX7BQgsHlG1jn7KTIXnWGxL6fnwwJTEoCYuXqjp0OmOYDaw==" saltValue="c6TK/c/zd/vIFj0MB8sXwg==" spinCount="100000" sheet="1" selectLockedCells="1"/>
  <mergeCells count="96">
    <mergeCell ref="D54:H54"/>
    <mergeCell ref="D56:H56"/>
    <mergeCell ref="A56:C56"/>
    <mergeCell ref="A1:D1"/>
    <mergeCell ref="A35:H35"/>
    <mergeCell ref="A13:H13"/>
    <mergeCell ref="A3:H3"/>
    <mergeCell ref="A11:H11"/>
    <mergeCell ref="A27:H27"/>
    <mergeCell ref="C8:D8"/>
    <mergeCell ref="B14:C14"/>
    <mergeCell ref="B15:C15"/>
    <mergeCell ref="B16:C16"/>
    <mergeCell ref="B17:C17"/>
    <mergeCell ref="B24:C24"/>
    <mergeCell ref="B18:C18"/>
    <mergeCell ref="B20:C20"/>
    <mergeCell ref="B21:C21"/>
    <mergeCell ref="B22:C22"/>
    <mergeCell ref="B23:C23"/>
    <mergeCell ref="A53:B53"/>
    <mergeCell ref="B49:C49"/>
    <mergeCell ref="B28:C28"/>
    <mergeCell ref="B44:C44"/>
    <mergeCell ref="B45:C45"/>
    <mergeCell ref="B46:C46"/>
    <mergeCell ref="B47:C47"/>
    <mergeCell ref="B50:C50"/>
    <mergeCell ref="A5:B5"/>
    <mergeCell ref="A6:B6"/>
    <mergeCell ref="A7:B7"/>
    <mergeCell ref="A8:B9"/>
    <mergeCell ref="B43:C43"/>
    <mergeCell ref="B38:C38"/>
    <mergeCell ref="B39:C39"/>
    <mergeCell ref="B40:C40"/>
    <mergeCell ref="B41:C41"/>
    <mergeCell ref="B42:C42"/>
    <mergeCell ref="C5:D5"/>
    <mergeCell ref="C6:D6"/>
    <mergeCell ref="C9:D9"/>
    <mergeCell ref="D18:E18"/>
    <mergeCell ref="D19:E19"/>
    <mergeCell ref="D20:E20"/>
    <mergeCell ref="F5:H5"/>
    <mergeCell ref="F6:H6"/>
    <mergeCell ref="B48:C48"/>
    <mergeCell ref="B32:C32"/>
    <mergeCell ref="B33:C33"/>
    <mergeCell ref="B34:C34"/>
    <mergeCell ref="B36:C36"/>
    <mergeCell ref="B37:C37"/>
    <mergeCell ref="B25:C25"/>
    <mergeCell ref="B26:C26"/>
    <mergeCell ref="B29:C29"/>
    <mergeCell ref="B30:C30"/>
    <mergeCell ref="B31:C31"/>
    <mergeCell ref="B19:C19"/>
    <mergeCell ref="F7:H7"/>
    <mergeCell ref="C7:D7"/>
    <mergeCell ref="D21:E21"/>
    <mergeCell ref="D22:E22"/>
    <mergeCell ref="D23:E23"/>
    <mergeCell ref="D24:E24"/>
    <mergeCell ref="D28:E28"/>
    <mergeCell ref="E8:H8"/>
    <mergeCell ref="E9:H9"/>
    <mergeCell ref="D15:E15"/>
    <mergeCell ref="D16:E16"/>
    <mergeCell ref="D17:E17"/>
    <mergeCell ref="D14:E14"/>
    <mergeCell ref="D34:E34"/>
    <mergeCell ref="D37:E37"/>
    <mergeCell ref="D38:E38"/>
    <mergeCell ref="D25:E25"/>
    <mergeCell ref="D26:E26"/>
    <mergeCell ref="D33:E33"/>
    <mergeCell ref="D29:E29"/>
    <mergeCell ref="D30:E30"/>
    <mergeCell ref="D31:E31"/>
    <mergeCell ref="D32:E32"/>
    <mergeCell ref="D50:E50"/>
    <mergeCell ref="F51:H51"/>
    <mergeCell ref="D49:E49"/>
    <mergeCell ref="D51:E51"/>
    <mergeCell ref="D36:E36"/>
    <mergeCell ref="D47:E47"/>
    <mergeCell ref="D48:E48"/>
    <mergeCell ref="D44:E44"/>
    <mergeCell ref="D45:E45"/>
    <mergeCell ref="D46:E46"/>
    <mergeCell ref="D39:E39"/>
    <mergeCell ref="D40:E40"/>
    <mergeCell ref="D41:E41"/>
    <mergeCell ref="D42:E42"/>
    <mergeCell ref="D43:E43"/>
  </mergeCells>
  <phoneticPr fontId="6" type="noConversion"/>
  <conditionalFormatting sqref="A14:C14">
    <cfRule type="expression" dxfId="4" priority="3">
      <formula>$A$14=0</formula>
    </cfRule>
  </conditionalFormatting>
  <conditionalFormatting sqref="A28:C28">
    <cfRule type="expression" dxfId="3" priority="2">
      <formula>$A$28=0</formula>
    </cfRule>
  </conditionalFormatting>
  <conditionalFormatting sqref="A36:C36">
    <cfRule type="expression" dxfId="2" priority="1">
      <formula>$A$36=0</formula>
    </cfRule>
  </conditionalFormatting>
  <conditionalFormatting sqref="A50:C50">
    <cfRule type="expression" dxfId="1" priority="4">
      <formula>$A$50=12</formula>
    </cfRule>
  </conditionalFormatting>
  <conditionalFormatting sqref="F51">
    <cfRule type="cellIs" dxfId="0" priority="5" operator="greaterThan">
      <formula>24</formula>
    </cfRule>
  </conditionalFormatting>
  <pageMargins left="0.7" right="0.48749999999999999" top="0.86916666666666664" bottom="0.75" header="0.3" footer="0.3"/>
  <pageSetup paperSize="9" scale="54" orientation="portrait" r:id="rId1"/>
  <headerFooter scaleWithDoc="0">
    <oddHeader>&amp;LService
&amp;"Arial,Gras"Formation professionnelle&amp;R&amp;G</oddHeader>
    <oddFooter>&amp;CCompétences MSP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DE522-B5F1-4228-BD35-A50B71E3C730}">
  <sheetPr>
    <tabColor rgb="FFCC99FF"/>
    <pageSetUpPr fitToPage="1"/>
  </sheetPr>
  <dimension ref="A1:D50"/>
  <sheetViews>
    <sheetView view="pageLayout" zoomScaleNormal="100" workbookViewId="0">
      <selection activeCell="A12" sqref="A12:D12"/>
    </sheetView>
  </sheetViews>
  <sheetFormatPr baseColWidth="10" defaultColWidth="11.42578125" defaultRowHeight="24.95" customHeight="1" x14ac:dyDescent="0.2"/>
  <cols>
    <col min="1" max="1" width="33.140625" style="70" customWidth="1"/>
    <col min="2" max="2" width="26.5703125" style="70" customWidth="1"/>
    <col min="3" max="4" width="18.7109375" style="70" customWidth="1"/>
    <col min="5" max="5" width="26.7109375" style="70" customWidth="1"/>
    <col min="6" max="6" width="15.28515625" style="70" bestFit="1" customWidth="1"/>
    <col min="7" max="16384" width="11.42578125" style="70"/>
  </cols>
  <sheetData>
    <row r="1" spans="1:4" ht="12.75" x14ac:dyDescent="0.2">
      <c r="A1" s="44" t="s">
        <v>91</v>
      </c>
    </row>
    <row r="2" spans="1:4" ht="12.75" x14ac:dyDescent="0.2">
      <c r="A2" s="44"/>
    </row>
    <row r="3" spans="1:4" customFormat="1" ht="23.25" x14ac:dyDescent="0.2">
      <c r="A3" s="369" t="s">
        <v>138</v>
      </c>
      <c r="B3" s="374"/>
      <c r="C3" s="374"/>
      <c r="D3" s="375"/>
    </row>
    <row r="4" spans="1:4" customFormat="1" ht="12.75" customHeight="1" x14ac:dyDescent="0.2">
      <c r="A4" s="69"/>
      <c r="B4" s="70"/>
      <c r="C4" s="70"/>
      <c r="D4" s="70"/>
    </row>
    <row r="5" spans="1:4" customFormat="1" ht="15" x14ac:dyDescent="0.2">
      <c r="A5" s="33" t="s">
        <v>5</v>
      </c>
      <c r="B5" s="17">
        <f>'Fiche candidat'!B4</f>
        <v>0</v>
      </c>
      <c r="C5" s="33" t="s">
        <v>3</v>
      </c>
      <c r="D5" s="16">
        <f>'Fiche candidat'!B3</f>
        <v>0</v>
      </c>
    </row>
    <row r="6" spans="1:4" customFormat="1" ht="15" x14ac:dyDescent="0.2">
      <c r="A6" s="34" t="s">
        <v>1</v>
      </c>
      <c r="B6" s="12">
        <f>'Fiche candidat'!B5</f>
        <v>0</v>
      </c>
      <c r="C6" s="34" t="s">
        <v>47</v>
      </c>
      <c r="D6" s="12">
        <f>'Fiche candidat'!B7</f>
        <v>0</v>
      </c>
    </row>
    <row r="7" spans="1:4" customFormat="1" ht="15" x14ac:dyDescent="0.2">
      <c r="A7" s="34" t="s">
        <v>37</v>
      </c>
      <c r="B7" s="12">
        <f>'Fiche candidat'!B10</f>
        <v>0</v>
      </c>
      <c r="C7" s="35" t="s">
        <v>45</v>
      </c>
      <c r="D7" s="12">
        <f>'Fiche candidat'!B8</f>
        <v>0</v>
      </c>
    </row>
    <row r="8" spans="1:4" customFormat="1" ht="15" x14ac:dyDescent="0.2">
      <c r="A8" s="376" t="s">
        <v>4</v>
      </c>
      <c r="B8" s="99">
        <f>'Fiche candidat'!B16</f>
        <v>0</v>
      </c>
      <c r="C8" s="338"/>
      <c r="D8" s="339"/>
    </row>
    <row r="9" spans="1:4" customFormat="1" ht="15" x14ac:dyDescent="0.2">
      <c r="A9" s="377"/>
      <c r="B9" s="108">
        <f>'Fiche candidat'!B19</f>
        <v>0</v>
      </c>
      <c r="C9" s="97"/>
      <c r="D9" s="98"/>
    </row>
    <row r="10" spans="1:4" ht="15.75" x14ac:dyDescent="0.2">
      <c r="A10" s="92"/>
    </row>
    <row r="11" spans="1:4" ht="15" x14ac:dyDescent="0.2">
      <c r="A11" s="353" t="s">
        <v>96</v>
      </c>
      <c r="B11" s="373"/>
      <c r="C11" s="373"/>
      <c r="D11" s="354"/>
    </row>
    <row r="12" spans="1:4" ht="167.1" customHeight="1" x14ac:dyDescent="0.2">
      <c r="A12" s="286"/>
      <c r="B12" s="287"/>
      <c r="C12" s="287"/>
      <c r="D12" s="288"/>
    </row>
    <row r="13" spans="1:4" ht="15.75" x14ac:dyDescent="0.2">
      <c r="A13" s="92"/>
    </row>
    <row r="14" spans="1:4" ht="15" x14ac:dyDescent="0.2">
      <c r="A14" s="353" t="s">
        <v>97</v>
      </c>
      <c r="B14" s="373"/>
      <c r="C14" s="373"/>
      <c r="D14" s="354"/>
    </row>
    <row r="15" spans="1:4" ht="167.1" customHeight="1" x14ac:dyDescent="0.2">
      <c r="A15" s="286"/>
      <c r="B15" s="287"/>
      <c r="C15" s="287"/>
      <c r="D15" s="288"/>
    </row>
    <row r="16" spans="1:4" ht="15.75" x14ac:dyDescent="0.2">
      <c r="A16" s="92"/>
    </row>
    <row r="17" spans="1:4" ht="15" x14ac:dyDescent="0.2">
      <c r="A17" s="353" t="s">
        <v>171</v>
      </c>
      <c r="B17" s="373"/>
      <c r="C17" s="373"/>
      <c r="D17" s="354"/>
    </row>
    <row r="18" spans="1:4" ht="167.1" customHeight="1" x14ac:dyDescent="0.2">
      <c r="A18" s="286"/>
      <c r="B18" s="287"/>
      <c r="C18" s="287"/>
      <c r="D18" s="288"/>
    </row>
    <row r="19" spans="1:4" ht="15.75" x14ac:dyDescent="0.2">
      <c r="A19" s="92"/>
    </row>
    <row r="20" spans="1:4" s="19" customFormat="1" ht="15" x14ac:dyDescent="0.2">
      <c r="A20" s="19" t="s">
        <v>35</v>
      </c>
      <c r="B20" s="93"/>
      <c r="C20" s="22" t="s">
        <v>2</v>
      </c>
      <c r="D20" s="91"/>
    </row>
    <row r="21" spans="1:4" ht="18.75" x14ac:dyDescent="0.2">
      <c r="A21" s="94"/>
      <c r="B21" s="94"/>
      <c r="C21" s="94"/>
      <c r="D21" s="94"/>
    </row>
    <row r="22" spans="1:4" ht="15.75" x14ac:dyDescent="0.2">
      <c r="A22" s="92"/>
    </row>
    <row r="23" spans="1:4" ht="15.75" x14ac:dyDescent="0.2">
      <c r="A23" s="92"/>
    </row>
    <row r="24" spans="1:4" ht="15.75" x14ac:dyDescent="0.2">
      <c r="A24" s="92"/>
    </row>
    <row r="25" spans="1:4" ht="15.75" x14ac:dyDescent="0.2">
      <c r="A25" s="92"/>
    </row>
    <row r="26" spans="1:4" ht="15.75" x14ac:dyDescent="0.2">
      <c r="A26" s="92"/>
    </row>
    <row r="27" spans="1:4" ht="15.75" x14ac:dyDescent="0.2">
      <c r="A27" s="92"/>
    </row>
    <row r="28" spans="1:4" ht="15.75" x14ac:dyDescent="0.2">
      <c r="A28" s="92"/>
    </row>
    <row r="29" spans="1:4" ht="15.75" x14ac:dyDescent="0.2">
      <c r="A29" s="92"/>
    </row>
    <row r="30" spans="1:4" ht="15.75" x14ac:dyDescent="0.2">
      <c r="A30" s="92"/>
    </row>
    <row r="31" spans="1:4" ht="15.75" x14ac:dyDescent="0.2">
      <c r="A31" s="92"/>
    </row>
    <row r="32" spans="1:4" ht="15.75" x14ac:dyDescent="0.2">
      <c r="A32" s="92"/>
    </row>
    <row r="33" spans="1:1" ht="15.75" x14ac:dyDescent="0.2">
      <c r="A33" s="92"/>
    </row>
    <row r="34" spans="1:1" ht="15.75" x14ac:dyDescent="0.2">
      <c r="A34" s="92"/>
    </row>
    <row r="35" spans="1:1" ht="15.75" x14ac:dyDescent="0.2">
      <c r="A35" s="92"/>
    </row>
    <row r="36" spans="1:1" ht="15.75" x14ac:dyDescent="0.2">
      <c r="A36" s="92"/>
    </row>
    <row r="37" spans="1:1" ht="15.75" x14ac:dyDescent="0.2">
      <c r="A37" s="92"/>
    </row>
    <row r="38" spans="1:1" ht="15.75" x14ac:dyDescent="0.2">
      <c r="A38" s="92"/>
    </row>
    <row r="39" spans="1:1" ht="15.75" x14ac:dyDescent="0.2">
      <c r="A39" s="92"/>
    </row>
    <row r="40" spans="1:1" ht="15.75" x14ac:dyDescent="0.2">
      <c r="A40" s="92"/>
    </row>
    <row r="41" spans="1:1" ht="15.75" x14ac:dyDescent="0.2">
      <c r="A41" s="92"/>
    </row>
    <row r="42" spans="1:1" ht="15.75" x14ac:dyDescent="0.2">
      <c r="A42" s="92"/>
    </row>
    <row r="43" spans="1:1" ht="15.75" x14ac:dyDescent="0.2">
      <c r="A43" s="92"/>
    </row>
    <row r="44" spans="1:1" ht="15.75" x14ac:dyDescent="0.2">
      <c r="A44" s="92"/>
    </row>
    <row r="45" spans="1:1" ht="15.75" x14ac:dyDescent="0.2">
      <c r="A45" s="92"/>
    </row>
    <row r="46" spans="1:1" ht="15.75" x14ac:dyDescent="0.2">
      <c r="A46" s="92"/>
    </row>
    <row r="47" spans="1:1" ht="15.75" x14ac:dyDescent="0.2">
      <c r="A47" s="92"/>
    </row>
    <row r="48" spans="1:1" ht="15.75" x14ac:dyDescent="0.2">
      <c r="A48" s="92"/>
    </row>
    <row r="49" spans="1:1" ht="15.75" x14ac:dyDescent="0.2">
      <c r="A49" s="92"/>
    </row>
    <row r="50" spans="1:1" ht="15.75" x14ac:dyDescent="0.2">
      <c r="A50" s="92"/>
    </row>
  </sheetData>
  <sheetProtection algorithmName="SHA-512" hashValue="ImUvTZoC9xh6V/Nfm6gReuLR6S8Nbx6DYhfI4gsky1R91ss1RvG8w9lLyj7JLOZT2eQgCBSWA5KSvRGJb3Apuw==" saltValue="JR1JNHFqg4pReSK7Re9r0Q==" spinCount="100000" sheet="1" objects="1" scenarios="1" selectLockedCells="1"/>
  <mergeCells count="9">
    <mergeCell ref="A17:D17"/>
    <mergeCell ref="A18:D18"/>
    <mergeCell ref="A3:D3"/>
    <mergeCell ref="C8:D8"/>
    <mergeCell ref="A11:D11"/>
    <mergeCell ref="A12:D12"/>
    <mergeCell ref="A14:D14"/>
    <mergeCell ref="A15:D15"/>
    <mergeCell ref="A8:A9"/>
  </mergeCells>
  <pageMargins left="0.7" right="0.45787037037037037" top="0.92361111111111116" bottom="0.75" header="0.3" footer="0.3"/>
  <pageSetup paperSize="9" scale="95" orientation="portrait" r:id="rId1"/>
  <headerFooter scaleWithDoc="0">
    <oddHeader>&amp;LService
&amp;"Arial,Gras"Formation professionnelle&amp;R&amp;G</oddHeader>
    <oddFooter>&amp;CSuivi du TPI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70F5E-8A0D-4652-85CA-BFC0B8C7A31F}">
  <sheetPr>
    <tabColor rgb="FFCC99FF"/>
  </sheetPr>
  <dimension ref="A1:E51"/>
  <sheetViews>
    <sheetView view="pageLayout" topLeftCell="A26" zoomScaleNormal="100" workbookViewId="0">
      <selection activeCell="A17" sqref="A17:D17"/>
    </sheetView>
  </sheetViews>
  <sheetFormatPr baseColWidth="10" defaultColWidth="11.42578125" defaultRowHeight="24.95" customHeight="1" x14ac:dyDescent="0.2"/>
  <cols>
    <col min="1" max="1" width="29.42578125" style="111" customWidth="1"/>
    <col min="2" max="2" width="34.42578125" style="111" customWidth="1"/>
    <col min="3" max="3" width="14" style="111" customWidth="1"/>
    <col min="4" max="4" width="14.28515625" style="111" customWidth="1"/>
    <col min="5" max="16384" width="11.42578125" style="111"/>
  </cols>
  <sheetData>
    <row r="1" spans="1:4" ht="12.75" x14ac:dyDescent="0.2">
      <c r="A1" s="378" t="s">
        <v>91</v>
      </c>
      <c r="B1" s="378"/>
      <c r="C1" s="378"/>
      <c r="D1" s="378"/>
    </row>
    <row r="2" spans="1:4" ht="12.75" x14ac:dyDescent="0.2">
      <c r="A2" s="70"/>
      <c r="B2" s="70"/>
      <c r="C2" s="70"/>
      <c r="D2" s="70"/>
    </row>
    <row r="3" spans="1:4" ht="23.25" x14ac:dyDescent="0.2">
      <c r="A3" s="369" t="s">
        <v>113</v>
      </c>
      <c r="B3" s="374"/>
      <c r="C3" s="374"/>
      <c r="D3" s="375"/>
    </row>
    <row r="4" spans="1:4" s="112" customFormat="1" ht="11.25" customHeight="1" x14ac:dyDescent="0.35">
      <c r="A4"/>
      <c r="B4" s="391"/>
      <c r="C4" s="391"/>
      <c r="D4" s="391"/>
    </row>
    <row r="5" spans="1:4" s="112" customFormat="1" ht="15" x14ac:dyDescent="0.2">
      <c r="A5" s="33" t="s">
        <v>5</v>
      </c>
      <c r="B5" s="12">
        <f>'Fiche candidat'!B4</f>
        <v>0</v>
      </c>
      <c r="C5" s="33" t="s">
        <v>3</v>
      </c>
      <c r="D5" s="18">
        <f>'Fiche candidat'!B3</f>
        <v>0</v>
      </c>
    </row>
    <row r="6" spans="1:4" s="112" customFormat="1" ht="15" x14ac:dyDescent="0.2">
      <c r="A6" s="34" t="s">
        <v>1</v>
      </c>
      <c r="B6" s="12">
        <f>'Fiche candidat'!B5</f>
        <v>0</v>
      </c>
      <c r="C6" s="34" t="s">
        <v>47</v>
      </c>
      <c r="D6" s="12">
        <f>'Fiche candidat'!B7</f>
        <v>0</v>
      </c>
    </row>
    <row r="7" spans="1:4" s="112" customFormat="1" ht="15" x14ac:dyDescent="0.2">
      <c r="A7" s="34" t="s">
        <v>37</v>
      </c>
      <c r="B7" s="13">
        <f>'Fiche candidat'!B10</f>
        <v>0</v>
      </c>
      <c r="C7" s="35" t="s">
        <v>45</v>
      </c>
      <c r="D7" s="15">
        <f>'Fiche candidat'!B8</f>
        <v>0</v>
      </c>
    </row>
    <row r="8" spans="1:4" s="112" customFormat="1" ht="15" x14ac:dyDescent="0.2">
      <c r="A8" s="376" t="s">
        <v>4</v>
      </c>
      <c r="B8" s="109">
        <f>'Fiche candidat'!B16:D16</f>
        <v>0</v>
      </c>
      <c r="C8" s="344"/>
      <c r="D8" s="345"/>
    </row>
    <row r="9" spans="1:4" s="112" customFormat="1" ht="15" x14ac:dyDescent="0.2">
      <c r="A9" s="377"/>
      <c r="B9" s="14">
        <f>'Fiche candidat'!B19:D19</f>
        <v>0</v>
      </c>
      <c r="C9" s="392"/>
      <c r="D9" s="361"/>
    </row>
    <row r="10" spans="1:4" ht="15.75" x14ac:dyDescent="0.2">
      <c r="A10" s="92"/>
      <c r="B10" s="70"/>
      <c r="C10" s="70"/>
      <c r="D10" s="70"/>
    </row>
    <row r="11" spans="1:4" ht="15" x14ac:dyDescent="0.2">
      <c r="A11" s="393" t="s">
        <v>80</v>
      </c>
      <c r="B11" s="385"/>
      <c r="C11" s="119" t="s">
        <v>7</v>
      </c>
      <c r="D11" s="120" t="s">
        <v>8</v>
      </c>
    </row>
    <row r="12" spans="1:4" ht="39" customHeight="1" x14ac:dyDescent="0.2">
      <c r="A12" s="394" t="s">
        <v>81</v>
      </c>
      <c r="B12" s="324"/>
      <c r="C12" s="121"/>
      <c r="D12" s="122"/>
    </row>
    <row r="13" spans="1:4" ht="25.5" x14ac:dyDescent="0.2">
      <c r="A13" s="395" t="s">
        <v>82</v>
      </c>
      <c r="B13" s="340"/>
      <c r="C13" s="125"/>
      <c r="D13" s="126"/>
    </row>
    <row r="14" spans="1:4" ht="15.75" x14ac:dyDescent="0.2">
      <c r="A14" s="92"/>
      <c r="B14" s="70"/>
      <c r="C14" s="70"/>
      <c r="D14" s="70"/>
    </row>
    <row r="15" spans="1:4" ht="15" x14ac:dyDescent="0.2">
      <c r="A15" s="385" t="s">
        <v>86</v>
      </c>
      <c r="B15" s="386"/>
      <c r="C15" s="386"/>
      <c r="D15" s="387"/>
    </row>
    <row r="16" spans="1:4" ht="15" customHeight="1" x14ac:dyDescent="0.2">
      <c r="A16" s="379" t="s">
        <v>83</v>
      </c>
      <c r="B16" s="380"/>
      <c r="C16" s="380"/>
      <c r="D16" s="381"/>
    </row>
    <row r="17" spans="1:5" s="113" customFormat="1" ht="99.2" customHeight="1" x14ac:dyDescent="0.2">
      <c r="A17" s="388"/>
      <c r="B17" s="389"/>
      <c r="C17" s="389"/>
      <c r="D17" s="390"/>
    </row>
    <row r="18" spans="1:5" ht="15" x14ac:dyDescent="0.2">
      <c r="A18" s="382" t="s">
        <v>72</v>
      </c>
      <c r="B18" s="383"/>
      <c r="C18" s="383"/>
      <c r="D18" s="384"/>
    </row>
    <row r="19" spans="1:5" ht="99.2" customHeight="1" x14ac:dyDescent="0.2">
      <c r="A19" s="388"/>
      <c r="B19" s="389"/>
      <c r="C19" s="389"/>
      <c r="D19" s="390"/>
    </row>
    <row r="20" spans="1:5" ht="15" x14ac:dyDescent="0.2">
      <c r="A20" s="382" t="s">
        <v>84</v>
      </c>
      <c r="B20" s="383"/>
      <c r="C20" s="383"/>
      <c r="D20" s="384"/>
    </row>
    <row r="21" spans="1:5" ht="99.2" customHeight="1" x14ac:dyDescent="0.2">
      <c r="A21" s="388"/>
      <c r="B21" s="389"/>
      <c r="C21" s="389"/>
      <c r="D21" s="390"/>
    </row>
    <row r="22" spans="1:5" ht="15" x14ac:dyDescent="0.2">
      <c r="A22" s="382" t="s">
        <v>85</v>
      </c>
      <c r="B22" s="383"/>
      <c r="C22" s="383"/>
      <c r="D22" s="384"/>
    </row>
    <row r="23" spans="1:5" s="114" customFormat="1" ht="99.2" customHeight="1" x14ac:dyDescent="0.2">
      <c r="A23" s="388"/>
      <c r="B23" s="389"/>
      <c r="C23" s="389"/>
      <c r="D23" s="390"/>
    </row>
    <row r="24" spans="1:5" ht="18.75" x14ac:dyDescent="0.2">
      <c r="A24" s="110"/>
      <c r="B24" s="19"/>
      <c r="C24" s="94"/>
      <c r="D24" s="94"/>
      <c r="E24" s="115"/>
    </row>
    <row r="25" spans="1:5" ht="15" x14ac:dyDescent="0.2">
      <c r="A25" s="385" t="s">
        <v>98</v>
      </c>
      <c r="B25" s="386"/>
      <c r="C25" s="119" t="s">
        <v>7</v>
      </c>
      <c r="D25" s="120" t="s">
        <v>8</v>
      </c>
      <c r="E25" s="115"/>
    </row>
    <row r="26" spans="1:5" ht="25.5" x14ac:dyDescent="0.2">
      <c r="A26" s="41" t="s">
        <v>52</v>
      </c>
      <c r="B26" s="42"/>
      <c r="C26" s="121"/>
      <c r="D26" s="122"/>
      <c r="E26" s="115"/>
    </row>
    <row r="27" spans="1:5" ht="25.5" x14ac:dyDescent="0.2">
      <c r="A27" s="396" t="s">
        <v>11</v>
      </c>
      <c r="B27" s="397"/>
      <c r="C27" s="123"/>
      <c r="D27" s="124"/>
      <c r="E27" s="115"/>
    </row>
    <row r="28" spans="1:5" ht="25.5" x14ac:dyDescent="0.2">
      <c r="A28" s="396" t="s">
        <v>99</v>
      </c>
      <c r="B28" s="397"/>
      <c r="C28" s="123" t="s">
        <v>104</v>
      </c>
      <c r="D28" s="124"/>
    </row>
    <row r="29" spans="1:5" ht="25.5" x14ac:dyDescent="0.2">
      <c r="A29" s="398" t="s">
        <v>12</v>
      </c>
      <c r="B29" s="399"/>
      <c r="C29" s="125" t="s">
        <v>104</v>
      </c>
      <c r="D29" s="126"/>
    </row>
    <row r="30" spans="1:5" ht="15" x14ac:dyDescent="0.2">
      <c r="A30" s="400" t="s">
        <v>9</v>
      </c>
      <c r="B30" s="401"/>
      <c r="C30" s="401"/>
      <c r="D30" s="402"/>
    </row>
    <row r="31" spans="1:5" ht="150" customHeight="1" x14ac:dyDescent="0.2">
      <c r="A31" s="286"/>
      <c r="B31" s="287"/>
      <c r="C31" s="287"/>
      <c r="D31" s="288"/>
    </row>
    <row r="32" spans="1:5" ht="15.75" x14ac:dyDescent="0.2">
      <c r="A32" s="92"/>
      <c r="B32" s="70"/>
      <c r="C32" s="70"/>
      <c r="D32" s="70"/>
    </row>
    <row r="33" spans="1:4" ht="27.75" customHeight="1" x14ac:dyDescent="0.2">
      <c r="A33" s="19" t="s">
        <v>114</v>
      </c>
      <c r="B33" s="116"/>
      <c r="C33" s="22" t="s">
        <v>40</v>
      </c>
      <c r="D33" s="23"/>
    </row>
    <row r="34" spans="1:4" ht="31.5" customHeight="1" x14ac:dyDescent="0.2">
      <c r="A34" s="19" t="s">
        <v>115</v>
      </c>
      <c r="B34" s="117"/>
      <c r="C34" s="70"/>
      <c r="D34" s="70"/>
    </row>
    <row r="35" spans="1:4" ht="12.75" x14ac:dyDescent="0.2"/>
    <row r="36" spans="1:4" ht="12.75" x14ac:dyDescent="0.2"/>
    <row r="37" spans="1:4" ht="12.75" x14ac:dyDescent="0.2"/>
    <row r="38" spans="1:4" ht="12.75" x14ac:dyDescent="0.2"/>
    <row r="39" spans="1:4" ht="12.75" x14ac:dyDescent="0.2"/>
    <row r="40" spans="1:4" ht="12.75" x14ac:dyDescent="0.2"/>
    <row r="41" spans="1:4" ht="12.75" x14ac:dyDescent="0.2"/>
    <row r="42" spans="1:4" ht="12.75" x14ac:dyDescent="0.2"/>
    <row r="43" spans="1:4" ht="15.75" x14ac:dyDescent="0.2">
      <c r="A43" s="118"/>
    </row>
    <row r="44" spans="1:4" ht="15.75" x14ac:dyDescent="0.2">
      <c r="A44" s="118"/>
    </row>
    <row r="45" spans="1:4" ht="15.75" x14ac:dyDescent="0.2">
      <c r="A45" s="118"/>
    </row>
    <row r="46" spans="1:4" ht="15.75" x14ac:dyDescent="0.2">
      <c r="A46" s="118"/>
    </row>
    <row r="47" spans="1:4" ht="15.75" x14ac:dyDescent="0.2">
      <c r="A47" s="118"/>
    </row>
    <row r="48" spans="1:4" ht="15.75" x14ac:dyDescent="0.2">
      <c r="A48" s="118"/>
    </row>
    <row r="49" spans="1:1" ht="15.75" x14ac:dyDescent="0.2">
      <c r="A49" s="118"/>
    </row>
    <row r="50" spans="1:1" ht="15.75" x14ac:dyDescent="0.2">
      <c r="A50" s="118"/>
    </row>
    <row r="51" spans="1:1" ht="15.75" x14ac:dyDescent="0.2">
      <c r="A51" s="118"/>
    </row>
  </sheetData>
  <sheetProtection algorithmName="SHA-512" hashValue="MVE/kmfwDi5aFpEQywjiVwYm4rSbPvdTapupZQehdSSBroMUQ8FQt+75hJxA6OhsL+pVXMzfDDcGPE4pxE6YLw==" saltValue="LlGqnbpAJ0pkUiF53UedSg==" spinCount="100000" sheet="1" objects="1" scenarios="1" selectLockedCells="1"/>
  <mergeCells count="24">
    <mergeCell ref="A28:B28"/>
    <mergeCell ref="A29:B29"/>
    <mergeCell ref="A30:D30"/>
    <mergeCell ref="A31:D31"/>
    <mergeCell ref="A19:D19"/>
    <mergeCell ref="A20:D20"/>
    <mergeCell ref="A22:D22"/>
    <mergeCell ref="A21:D21"/>
    <mergeCell ref="A23:D23"/>
    <mergeCell ref="A25:B25"/>
    <mergeCell ref="A27:B27"/>
    <mergeCell ref="A1:D1"/>
    <mergeCell ref="A16:D16"/>
    <mergeCell ref="A18:D18"/>
    <mergeCell ref="A15:D15"/>
    <mergeCell ref="A17:D17"/>
    <mergeCell ref="A3:D3"/>
    <mergeCell ref="B4:D4"/>
    <mergeCell ref="C9:D9"/>
    <mergeCell ref="A11:B11"/>
    <mergeCell ref="A12:B12"/>
    <mergeCell ref="A13:B13"/>
    <mergeCell ref="A8:A9"/>
    <mergeCell ref="C8:D8"/>
  </mergeCells>
  <pageMargins left="0.7" right="0.47101449275362317" top="0.90579710144927539" bottom="0.75" header="0.3" footer="0.3"/>
  <pageSetup paperSize="9" orientation="portrait" r:id="rId1"/>
  <headerFooter scaleWithDoc="0">
    <oddHeader>&amp;LService
&amp;"Arial,Gras"Formation professionnelle&amp;R&amp;G</oddHeader>
    <oddFooter>&amp;CPV d'observation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5" name="Check Box 32">
              <controlPr defaultSize="0" autoFill="0" autoLine="0" autoPict="0">
                <anchor moveWithCells="1">
                  <from>
                    <xdr:col>2</xdr:col>
                    <xdr:colOff>390525</xdr:colOff>
                    <xdr:row>11</xdr:row>
                    <xdr:rowOff>28575</xdr:rowOff>
                  </from>
                  <to>
                    <xdr:col>2</xdr:col>
                    <xdr:colOff>723900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6" name="Check Box 33">
              <controlPr defaultSize="0" autoFill="0" autoLine="0" autoPict="0">
                <anchor moveWithCells="1">
                  <from>
                    <xdr:col>3</xdr:col>
                    <xdr:colOff>371475</xdr:colOff>
                    <xdr:row>10</xdr:row>
                    <xdr:rowOff>142875</xdr:rowOff>
                  </from>
                  <to>
                    <xdr:col>3</xdr:col>
                    <xdr:colOff>638175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7" name="Check Box 34">
              <controlPr defaultSize="0" autoFill="0" autoLine="0" autoPict="0">
                <anchor moveWithCells="1">
                  <from>
                    <xdr:col>2</xdr:col>
                    <xdr:colOff>390525</xdr:colOff>
                    <xdr:row>11</xdr:row>
                    <xdr:rowOff>352425</xdr:rowOff>
                  </from>
                  <to>
                    <xdr:col>2</xdr:col>
                    <xdr:colOff>657225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8" name="Check Box 35">
              <controlPr defaultSize="0" autoFill="0" autoLine="0" autoPict="0">
                <anchor moveWithCells="1">
                  <from>
                    <xdr:col>3</xdr:col>
                    <xdr:colOff>361950</xdr:colOff>
                    <xdr:row>11</xdr:row>
                    <xdr:rowOff>352425</xdr:rowOff>
                  </from>
                  <to>
                    <xdr:col>3</xdr:col>
                    <xdr:colOff>628650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9" name="Check Box 42">
              <controlPr defaultSize="0" autoFill="0" autoLine="0" autoPict="0">
                <anchor moveWithCells="1">
                  <from>
                    <xdr:col>2</xdr:col>
                    <xdr:colOff>390525</xdr:colOff>
                    <xdr:row>24</xdr:row>
                    <xdr:rowOff>47625</xdr:rowOff>
                  </from>
                  <to>
                    <xdr:col>2</xdr:col>
                    <xdr:colOff>657225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10" name="Check Box 42">
              <controlPr defaultSize="0" autoFill="0" autoLine="0" autoPict="0">
                <anchor moveWithCells="1">
                  <from>
                    <xdr:col>2</xdr:col>
                    <xdr:colOff>390525</xdr:colOff>
                    <xdr:row>25</xdr:row>
                    <xdr:rowOff>161925</xdr:rowOff>
                  </from>
                  <to>
                    <xdr:col>2</xdr:col>
                    <xdr:colOff>657225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11" name="Check Box 42">
              <controlPr defaultSize="0" autoFill="0" autoLine="0" autoPict="0">
                <anchor moveWithCells="1">
                  <from>
                    <xdr:col>2</xdr:col>
                    <xdr:colOff>390525</xdr:colOff>
                    <xdr:row>26</xdr:row>
                    <xdr:rowOff>171450</xdr:rowOff>
                  </from>
                  <to>
                    <xdr:col>2</xdr:col>
                    <xdr:colOff>657225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12" name="Check Box 42">
              <controlPr defaultSize="0" autoFill="0" autoLine="0" autoPict="0">
                <anchor moveWithCells="1">
                  <from>
                    <xdr:col>2</xdr:col>
                    <xdr:colOff>390525</xdr:colOff>
                    <xdr:row>27</xdr:row>
                    <xdr:rowOff>180975</xdr:rowOff>
                  </from>
                  <to>
                    <xdr:col>2</xdr:col>
                    <xdr:colOff>657225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13" name="Check Box 42">
              <controlPr defaultSize="0" autoFill="0" autoLine="0" autoPict="0">
                <anchor moveWithCells="1">
                  <from>
                    <xdr:col>3</xdr:col>
                    <xdr:colOff>390525</xdr:colOff>
                    <xdr:row>24</xdr:row>
                    <xdr:rowOff>28575</xdr:rowOff>
                  </from>
                  <to>
                    <xdr:col>3</xdr:col>
                    <xdr:colOff>657225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14" name="Check Box 42">
              <controlPr defaultSize="0" autoFill="0" autoLine="0" autoPict="0">
                <anchor moveWithCells="1">
                  <from>
                    <xdr:col>3</xdr:col>
                    <xdr:colOff>390525</xdr:colOff>
                    <xdr:row>25</xdr:row>
                    <xdr:rowOff>171450</xdr:rowOff>
                  </from>
                  <to>
                    <xdr:col>3</xdr:col>
                    <xdr:colOff>657225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15" name="Check Box 42">
              <controlPr defaultSize="0" autoFill="0" autoLine="0" autoPict="0">
                <anchor moveWithCells="1">
                  <from>
                    <xdr:col>3</xdr:col>
                    <xdr:colOff>390525</xdr:colOff>
                    <xdr:row>26</xdr:row>
                    <xdr:rowOff>180975</xdr:rowOff>
                  </from>
                  <to>
                    <xdr:col>3</xdr:col>
                    <xdr:colOff>657225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16" name="Check Box 42">
              <controlPr defaultSize="0" autoFill="0" autoLine="0" autoPict="0">
                <anchor moveWithCells="1">
                  <from>
                    <xdr:col>3</xdr:col>
                    <xdr:colOff>390525</xdr:colOff>
                    <xdr:row>27</xdr:row>
                    <xdr:rowOff>190500</xdr:rowOff>
                  </from>
                  <to>
                    <xdr:col>3</xdr:col>
                    <xdr:colOff>657225</xdr:colOff>
                    <xdr:row>29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1FF2-ECFD-4801-BBA8-E05CA2621B6E}">
  <sheetPr>
    <tabColor rgb="FFCC99FF"/>
  </sheetPr>
  <dimension ref="A1:E51"/>
  <sheetViews>
    <sheetView view="pageLayout" topLeftCell="A23" zoomScaleNormal="100" workbookViewId="0">
      <selection activeCell="A17" sqref="A17:D17"/>
    </sheetView>
  </sheetViews>
  <sheetFormatPr baseColWidth="10" defaultColWidth="11.42578125" defaultRowHeight="24.95" customHeight="1" x14ac:dyDescent="0.2"/>
  <cols>
    <col min="1" max="1" width="31.42578125" style="111" customWidth="1"/>
    <col min="2" max="2" width="32" style="111" customWidth="1"/>
    <col min="3" max="3" width="14" style="111" customWidth="1"/>
    <col min="4" max="4" width="14.28515625" style="111" customWidth="1"/>
    <col min="5" max="16384" width="11.42578125" style="111"/>
  </cols>
  <sheetData>
    <row r="1" spans="1:4" ht="12.75" x14ac:dyDescent="0.2">
      <c r="A1" s="378" t="s">
        <v>91</v>
      </c>
      <c r="B1" s="378"/>
      <c r="C1" s="378"/>
      <c r="D1" s="378"/>
    </row>
    <row r="2" spans="1:4" ht="12.75" x14ac:dyDescent="0.2">
      <c r="A2" s="70"/>
      <c r="B2" s="70"/>
      <c r="C2" s="70"/>
      <c r="D2" s="70"/>
    </row>
    <row r="3" spans="1:4" ht="23.25" x14ac:dyDescent="0.2">
      <c r="A3" s="369" t="s">
        <v>113</v>
      </c>
      <c r="B3" s="374"/>
      <c r="C3" s="374"/>
      <c r="D3" s="375"/>
    </row>
    <row r="4" spans="1:4" s="112" customFormat="1" ht="11.25" customHeight="1" x14ac:dyDescent="0.35">
      <c r="A4"/>
      <c r="B4" s="391"/>
      <c r="C4" s="391"/>
      <c r="D4" s="391"/>
    </row>
    <row r="5" spans="1:4" s="112" customFormat="1" ht="15" x14ac:dyDescent="0.2">
      <c r="A5" s="33" t="s">
        <v>5</v>
      </c>
      <c r="B5" s="12">
        <f>'Fiche candidat'!B4</f>
        <v>0</v>
      </c>
      <c r="C5" s="33" t="s">
        <v>3</v>
      </c>
      <c r="D5" s="12">
        <f>'Fiche candidat'!B3</f>
        <v>0</v>
      </c>
    </row>
    <row r="6" spans="1:4" s="112" customFormat="1" ht="15" x14ac:dyDescent="0.2">
      <c r="A6" s="34" t="s">
        <v>1</v>
      </c>
      <c r="B6" s="12">
        <f>'Fiche candidat'!B5</f>
        <v>0</v>
      </c>
      <c r="C6" s="34" t="s">
        <v>47</v>
      </c>
      <c r="D6" s="12">
        <f>'Fiche candidat'!B7</f>
        <v>0</v>
      </c>
    </row>
    <row r="7" spans="1:4" s="112" customFormat="1" ht="15" x14ac:dyDescent="0.2">
      <c r="A7" s="34" t="s">
        <v>37</v>
      </c>
      <c r="B7" s="13">
        <f>'Fiche candidat'!B10</f>
        <v>0</v>
      </c>
      <c r="C7" s="35" t="s">
        <v>45</v>
      </c>
      <c r="D7" s="15">
        <f>'Fiche candidat'!B8</f>
        <v>0</v>
      </c>
    </row>
    <row r="8" spans="1:4" s="112" customFormat="1" ht="15" x14ac:dyDescent="0.2">
      <c r="A8" s="376" t="s">
        <v>4</v>
      </c>
      <c r="B8" s="127">
        <f>'Fiche candidat'!B16:D16</f>
        <v>0</v>
      </c>
      <c r="C8" s="406"/>
      <c r="D8" s="345"/>
    </row>
    <row r="9" spans="1:4" s="112" customFormat="1" ht="15" x14ac:dyDescent="0.2">
      <c r="A9" s="377"/>
      <c r="B9" s="100">
        <f>'Fiche candidat'!B19:D19</f>
        <v>0</v>
      </c>
      <c r="C9" s="392"/>
      <c r="D9" s="361"/>
    </row>
    <row r="10" spans="1:4" ht="15.75" x14ac:dyDescent="0.2">
      <c r="A10" s="92"/>
      <c r="B10" s="70"/>
      <c r="C10" s="70"/>
      <c r="D10" s="70"/>
    </row>
    <row r="11" spans="1:4" ht="15" x14ac:dyDescent="0.2">
      <c r="A11" s="393" t="s">
        <v>80</v>
      </c>
      <c r="B11" s="385"/>
      <c r="C11" s="119" t="s">
        <v>7</v>
      </c>
      <c r="D11" s="120" t="s">
        <v>8</v>
      </c>
    </row>
    <row r="12" spans="1:4" ht="39" customHeight="1" x14ac:dyDescent="0.2">
      <c r="A12" s="394" t="s">
        <v>81</v>
      </c>
      <c r="B12" s="324"/>
      <c r="C12" s="121"/>
      <c r="D12" s="122"/>
    </row>
    <row r="13" spans="1:4" ht="25.5" x14ac:dyDescent="0.2">
      <c r="A13" s="395" t="s">
        <v>82</v>
      </c>
      <c r="B13" s="340"/>
      <c r="C13" s="125"/>
      <c r="D13" s="126"/>
    </row>
    <row r="14" spans="1:4" ht="15.75" x14ac:dyDescent="0.2">
      <c r="A14" s="92"/>
      <c r="B14" s="70"/>
      <c r="C14" s="70"/>
      <c r="D14" s="70"/>
    </row>
    <row r="15" spans="1:4" ht="15" x14ac:dyDescent="0.2">
      <c r="A15" s="385" t="s">
        <v>86</v>
      </c>
      <c r="B15" s="386"/>
      <c r="C15" s="386"/>
      <c r="D15" s="387"/>
    </row>
    <row r="16" spans="1:4" ht="15" customHeight="1" x14ac:dyDescent="0.2">
      <c r="A16" s="403" t="s">
        <v>83</v>
      </c>
      <c r="B16" s="404"/>
      <c r="C16" s="404"/>
      <c r="D16" s="405"/>
    </row>
    <row r="17" spans="1:5" s="113" customFormat="1" ht="99.2" customHeight="1" x14ac:dyDescent="0.2">
      <c r="A17" s="388"/>
      <c r="B17" s="389"/>
      <c r="C17" s="389"/>
      <c r="D17" s="390"/>
    </row>
    <row r="18" spans="1:5" ht="15" x14ac:dyDescent="0.2">
      <c r="A18" s="382" t="s">
        <v>72</v>
      </c>
      <c r="B18" s="383"/>
      <c r="C18" s="383"/>
      <c r="D18" s="384"/>
    </row>
    <row r="19" spans="1:5" ht="99.2" customHeight="1" x14ac:dyDescent="0.2">
      <c r="A19" s="388"/>
      <c r="B19" s="389"/>
      <c r="C19" s="389"/>
      <c r="D19" s="390"/>
    </row>
    <row r="20" spans="1:5" ht="15" x14ac:dyDescent="0.2">
      <c r="A20" s="382" t="s">
        <v>84</v>
      </c>
      <c r="B20" s="383"/>
      <c r="C20" s="383"/>
      <c r="D20" s="384"/>
    </row>
    <row r="21" spans="1:5" ht="99.2" customHeight="1" x14ac:dyDescent="0.2">
      <c r="A21" s="388"/>
      <c r="B21" s="389"/>
      <c r="C21" s="389"/>
      <c r="D21" s="390"/>
    </row>
    <row r="22" spans="1:5" ht="15" x14ac:dyDescent="0.2">
      <c r="A22" s="382" t="s">
        <v>85</v>
      </c>
      <c r="B22" s="383"/>
      <c r="C22" s="383"/>
      <c r="D22" s="384"/>
    </row>
    <row r="23" spans="1:5" s="114" customFormat="1" ht="99.2" customHeight="1" x14ac:dyDescent="0.2">
      <c r="A23" s="388"/>
      <c r="B23" s="389"/>
      <c r="C23" s="389"/>
      <c r="D23" s="390"/>
    </row>
    <row r="24" spans="1:5" ht="18.75" x14ac:dyDescent="0.2">
      <c r="A24" s="110"/>
      <c r="B24" s="19"/>
      <c r="C24" s="94"/>
      <c r="D24" s="94"/>
      <c r="E24" s="115"/>
    </row>
    <row r="25" spans="1:5" ht="15" x14ac:dyDescent="0.2">
      <c r="A25" s="385" t="s">
        <v>98</v>
      </c>
      <c r="B25" s="386"/>
      <c r="C25" s="119" t="s">
        <v>7</v>
      </c>
      <c r="D25" s="120" t="s">
        <v>8</v>
      </c>
      <c r="E25" s="115"/>
    </row>
    <row r="26" spans="1:5" ht="25.5" x14ac:dyDescent="0.2">
      <c r="A26" s="41" t="s">
        <v>52</v>
      </c>
      <c r="B26" s="42"/>
      <c r="C26" s="121"/>
      <c r="D26" s="122"/>
      <c r="E26" s="115"/>
    </row>
    <row r="27" spans="1:5" ht="25.5" x14ac:dyDescent="0.2">
      <c r="A27" s="396" t="s">
        <v>11</v>
      </c>
      <c r="B27" s="397"/>
      <c r="C27" s="123"/>
      <c r="D27" s="124"/>
      <c r="E27" s="115"/>
    </row>
    <row r="28" spans="1:5" ht="25.5" x14ac:dyDescent="0.2">
      <c r="A28" s="396" t="s">
        <v>99</v>
      </c>
      <c r="B28" s="397"/>
      <c r="C28" s="123"/>
      <c r="D28" s="124"/>
    </row>
    <row r="29" spans="1:5" ht="25.5" x14ac:dyDescent="0.2">
      <c r="A29" s="398" t="s">
        <v>12</v>
      </c>
      <c r="B29" s="399"/>
      <c r="C29" s="125"/>
      <c r="D29" s="126"/>
    </row>
    <row r="30" spans="1:5" ht="15" x14ac:dyDescent="0.2">
      <c r="A30" s="400" t="s">
        <v>9</v>
      </c>
      <c r="B30" s="401"/>
      <c r="C30" s="401"/>
      <c r="D30" s="402"/>
    </row>
    <row r="31" spans="1:5" ht="150" customHeight="1" x14ac:dyDescent="0.2">
      <c r="A31" s="286"/>
      <c r="B31" s="287"/>
      <c r="C31" s="287"/>
      <c r="D31" s="288"/>
    </row>
    <row r="32" spans="1:5" ht="15.75" x14ac:dyDescent="0.2">
      <c r="A32" s="92"/>
      <c r="B32" s="70"/>
      <c r="C32" s="70"/>
      <c r="D32" s="70"/>
    </row>
    <row r="33" spans="1:4" ht="27.75" customHeight="1" x14ac:dyDescent="0.2">
      <c r="A33" s="19" t="s">
        <v>179</v>
      </c>
      <c r="B33" s="116"/>
      <c r="C33" s="22" t="s">
        <v>40</v>
      </c>
      <c r="D33" s="23"/>
    </row>
    <row r="34" spans="1:4" ht="31.5" customHeight="1" x14ac:dyDescent="0.2">
      <c r="A34" s="19" t="s">
        <v>180</v>
      </c>
      <c r="B34" s="117"/>
      <c r="C34" s="70"/>
      <c r="D34" s="70"/>
    </row>
    <row r="35" spans="1:4" ht="12.75" x14ac:dyDescent="0.2"/>
    <row r="36" spans="1:4" ht="12.75" x14ac:dyDescent="0.2"/>
    <row r="37" spans="1:4" ht="12.75" x14ac:dyDescent="0.2"/>
    <row r="38" spans="1:4" ht="12.75" x14ac:dyDescent="0.2"/>
    <row r="39" spans="1:4" ht="12.75" x14ac:dyDescent="0.2"/>
    <row r="40" spans="1:4" ht="12.75" x14ac:dyDescent="0.2"/>
    <row r="41" spans="1:4" ht="12.75" x14ac:dyDescent="0.2"/>
    <row r="42" spans="1:4" ht="12.75" x14ac:dyDescent="0.2"/>
    <row r="43" spans="1:4" ht="15.75" x14ac:dyDescent="0.2">
      <c r="A43" s="118"/>
    </row>
    <row r="44" spans="1:4" ht="15.75" x14ac:dyDescent="0.2">
      <c r="A44" s="118"/>
    </row>
    <row r="45" spans="1:4" ht="15.75" x14ac:dyDescent="0.2">
      <c r="A45" s="118"/>
    </row>
    <row r="46" spans="1:4" ht="15.75" x14ac:dyDescent="0.2">
      <c r="A46" s="118"/>
    </row>
    <row r="47" spans="1:4" ht="15.75" x14ac:dyDescent="0.2">
      <c r="A47" s="118"/>
    </row>
    <row r="48" spans="1:4" ht="15.75" x14ac:dyDescent="0.2">
      <c r="A48" s="118"/>
    </row>
    <row r="49" spans="1:1" ht="15.75" x14ac:dyDescent="0.2">
      <c r="A49" s="118"/>
    </row>
    <row r="50" spans="1:1" ht="15.75" x14ac:dyDescent="0.2">
      <c r="A50" s="118"/>
    </row>
    <row r="51" spans="1:1" ht="15.75" x14ac:dyDescent="0.2">
      <c r="A51" s="118"/>
    </row>
  </sheetData>
  <sheetProtection algorithmName="SHA-512" hashValue="oFcdRr8ino5y5eAPIhXFcZOXg9edxU4z1dLSMn8xHimLsUSkj0e0neoiaAaBO9+quW0BTC2/xc8e5Y+C71evpA==" saltValue="j/uzhgGBEmm0eROpb/8h9A==" spinCount="100000" sheet="1" objects="1" scenarios="1" selectLockedCells="1"/>
  <mergeCells count="24">
    <mergeCell ref="A28:B28"/>
    <mergeCell ref="A29:B29"/>
    <mergeCell ref="A30:D30"/>
    <mergeCell ref="A31:D31"/>
    <mergeCell ref="A20:D20"/>
    <mergeCell ref="A21:D21"/>
    <mergeCell ref="A22:D22"/>
    <mergeCell ref="A23:D23"/>
    <mergeCell ref="A25:B25"/>
    <mergeCell ref="A27:B27"/>
    <mergeCell ref="A19:D19"/>
    <mergeCell ref="A1:D1"/>
    <mergeCell ref="A3:D3"/>
    <mergeCell ref="B4:D4"/>
    <mergeCell ref="C9:D9"/>
    <mergeCell ref="A11:B11"/>
    <mergeCell ref="A12:B12"/>
    <mergeCell ref="A13:B13"/>
    <mergeCell ref="A15:D15"/>
    <mergeCell ref="A16:D16"/>
    <mergeCell ref="A17:D17"/>
    <mergeCell ref="A18:D18"/>
    <mergeCell ref="A8:A9"/>
    <mergeCell ref="C8:D8"/>
  </mergeCells>
  <pageMargins left="0.7" right="0.48007246376811596" top="0.8876811594202898" bottom="0.75" header="0.3" footer="0.3"/>
  <pageSetup paperSize="9" orientation="portrait" r:id="rId1"/>
  <headerFooter scaleWithDoc="0">
    <oddHeader>&amp;LService
&amp;"Arial,Gras"Formation professionnelle&amp;R&amp;G</oddHeader>
    <oddFooter>&amp;CPV d'observation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5" name="Check Box 32">
              <controlPr defaultSize="0" autoFill="0" autoLine="0" autoPict="0">
                <anchor moveWithCells="1">
                  <from>
                    <xdr:col>2</xdr:col>
                    <xdr:colOff>390525</xdr:colOff>
                    <xdr:row>11</xdr:row>
                    <xdr:rowOff>28575</xdr:rowOff>
                  </from>
                  <to>
                    <xdr:col>2</xdr:col>
                    <xdr:colOff>723900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6" name="Check Box 33">
              <controlPr defaultSize="0" autoFill="0" autoLine="0" autoPict="0">
                <anchor moveWithCells="1">
                  <from>
                    <xdr:col>3</xdr:col>
                    <xdr:colOff>371475</xdr:colOff>
                    <xdr:row>10</xdr:row>
                    <xdr:rowOff>142875</xdr:rowOff>
                  </from>
                  <to>
                    <xdr:col>3</xdr:col>
                    <xdr:colOff>638175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7" name="Check Box 34">
              <controlPr defaultSize="0" autoFill="0" autoLine="0" autoPict="0">
                <anchor moveWithCells="1">
                  <from>
                    <xdr:col>2</xdr:col>
                    <xdr:colOff>390525</xdr:colOff>
                    <xdr:row>11</xdr:row>
                    <xdr:rowOff>352425</xdr:rowOff>
                  </from>
                  <to>
                    <xdr:col>2</xdr:col>
                    <xdr:colOff>657225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8" name="Check Box 35">
              <controlPr defaultSize="0" autoFill="0" autoLine="0" autoPict="0">
                <anchor moveWithCells="1">
                  <from>
                    <xdr:col>3</xdr:col>
                    <xdr:colOff>361950</xdr:colOff>
                    <xdr:row>11</xdr:row>
                    <xdr:rowOff>352425</xdr:rowOff>
                  </from>
                  <to>
                    <xdr:col>3</xdr:col>
                    <xdr:colOff>628650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9" name="Check Box 42">
              <controlPr defaultSize="0" autoFill="0" autoLine="0" autoPict="0">
                <anchor moveWithCells="1">
                  <from>
                    <xdr:col>2</xdr:col>
                    <xdr:colOff>390525</xdr:colOff>
                    <xdr:row>24</xdr:row>
                    <xdr:rowOff>47625</xdr:rowOff>
                  </from>
                  <to>
                    <xdr:col>2</xdr:col>
                    <xdr:colOff>657225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10" name="Check Box 6">
              <controlPr defaultSize="0" autoFill="0" autoLine="0" autoPict="0">
                <anchor moveWithCells="1">
                  <from>
                    <xdr:col>2</xdr:col>
                    <xdr:colOff>390525</xdr:colOff>
                    <xdr:row>25</xdr:row>
                    <xdr:rowOff>161925</xdr:rowOff>
                  </from>
                  <to>
                    <xdr:col>2</xdr:col>
                    <xdr:colOff>657225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1" name="Check Box 7">
              <controlPr defaultSize="0" autoFill="0" autoLine="0" autoPict="0">
                <anchor moveWithCells="1">
                  <from>
                    <xdr:col>2</xdr:col>
                    <xdr:colOff>390525</xdr:colOff>
                    <xdr:row>26</xdr:row>
                    <xdr:rowOff>171450</xdr:rowOff>
                  </from>
                  <to>
                    <xdr:col>2</xdr:col>
                    <xdr:colOff>657225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2" name="Check Box 8">
              <controlPr defaultSize="0" autoFill="0" autoLine="0" autoPict="0">
                <anchor moveWithCells="1">
                  <from>
                    <xdr:col>2</xdr:col>
                    <xdr:colOff>390525</xdr:colOff>
                    <xdr:row>27</xdr:row>
                    <xdr:rowOff>180975</xdr:rowOff>
                  </from>
                  <to>
                    <xdr:col>2</xdr:col>
                    <xdr:colOff>657225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3" name="Check Box 9">
              <controlPr defaultSize="0" autoFill="0" autoLine="0" autoPict="0">
                <anchor moveWithCells="1">
                  <from>
                    <xdr:col>3</xdr:col>
                    <xdr:colOff>390525</xdr:colOff>
                    <xdr:row>24</xdr:row>
                    <xdr:rowOff>28575</xdr:rowOff>
                  </from>
                  <to>
                    <xdr:col>3</xdr:col>
                    <xdr:colOff>657225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4" name="Check Box 10">
              <controlPr defaultSize="0" autoFill="0" autoLine="0" autoPict="0">
                <anchor moveWithCells="1">
                  <from>
                    <xdr:col>3</xdr:col>
                    <xdr:colOff>390525</xdr:colOff>
                    <xdr:row>25</xdr:row>
                    <xdr:rowOff>171450</xdr:rowOff>
                  </from>
                  <to>
                    <xdr:col>3</xdr:col>
                    <xdr:colOff>657225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5" name="Check Box 11">
              <controlPr defaultSize="0" autoFill="0" autoLine="0" autoPict="0">
                <anchor moveWithCells="1">
                  <from>
                    <xdr:col>3</xdr:col>
                    <xdr:colOff>390525</xdr:colOff>
                    <xdr:row>26</xdr:row>
                    <xdr:rowOff>180975</xdr:rowOff>
                  </from>
                  <to>
                    <xdr:col>3</xdr:col>
                    <xdr:colOff>657225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6" name="Check Box 12">
              <controlPr defaultSize="0" autoFill="0" autoLine="0" autoPict="0">
                <anchor moveWithCells="1">
                  <from>
                    <xdr:col>3</xdr:col>
                    <xdr:colOff>390525</xdr:colOff>
                    <xdr:row>27</xdr:row>
                    <xdr:rowOff>190500</xdr:rowOff>
                  </from>
                  <to>
                    <xdr:col>3</xdr:col>
                    <xdr:colOff>657225</xdr:colOff>
                    <xdr:row>29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318ED-5C59-4A46-8A6A-ECB5085833CB}">
  <sheetPr>
    <tabColor rgb="FFFF5050"/>
  </sheetPr>
  <dimension ref="A1:D74"/>
  <sheetViews>
    <sheetView view="pageLayout" zoomScaleNormal="100" workbookViewId="0">
      <selection activeCell="A13" sqref="A13:B13"/>
    </sheetView>
  </sheetViews>
  <sheetFormatPr baseColWidth="10" defaultColWidth="11.42578125" defaultRowHeight="12.75" x14ac:dyDescent="0.2"/>
  <cols>
    <col min="1" max="1" width="29.85546875" style="156" customWidth="1"/>
    <col min="2" max="2" width="25.85546875" style="156" customWidth="1"/>
    <col min="3" max="3" width="18.5703125" style="156" customWidth="1"/>
    <col min="4" max="4" width="17.7109375" style="156" customWidth="1"/>
    <col min="5" max="5" width="26.7109375" style="156" customWidth="1"/>
    <col min="6" max="6" width="15.28515625" style="156" bestFit="1" customWidth="1"/>
    <col min="7" max="16384" width="11.42578125" style="156"/>
  </cols>
  <sheetData>
    <row r="1" spans="1:4" x14ac:dyDescent="0.2">
      <c r="A1" s="427" t="s">
        <v>105</v>
      </c>
      <c r="B1" s="427"/>
      <c r="C1" s="427"/>
      <c r="D1" s="427"/>
    </row>
    <row r="3" spans="1:4" s="163" customFormat="1" ht="31.5" customHeight="1" x14ac:dyDescent="0.2">
      <c r="A3" s="428" t="s">
        <v>197</v>
      </c>
      <c r="B3" s="429"/>
      <c r="C3" s="429"/>
      <c r="D3" s="430"/>
    </row>
    <row r="4" spans="1:4" s="163" customFormat="1" ht="12" customHeight="1" x14ac:dyDescent="0.2"/>
    <row r="5" spans="1:4" s="163" customFormat="1" ht="20.100000000000001" customHeight="1" x14ac:dyDescent="0.2">
      <c r="A5" s="176" t="s">
        <v>5</v>
      </c>
      <c r="B5" s="177">
        <f>'Fiche candidat'!B4</f>
        <v>0</v>
      </c>
      <c r="C5" s="176" t="s">
        <v>3</v>
      </c>
      <c r="D5" s="175">
        <f>'Fiche candidat'!B3</f>
        <v>0</v>
      </c>
    </row>
    <row r="6" spans="1:4" s="163" customFormat="1" ht="20.100000000000001" customHeight="1" x14ac:dyDescent="0.2">
      <c r="A6" s="173" t="s">
        <v>1</v>
      </c>
      <c r="B6" s="174">
        <f>'Fiche candidat'!B5</f>
        <v>0</v>
      </c>
      <c r="C6" s="173" t="s">
        <v>47</v>
      </c>
      <c r="D6" s="170">
        <f>'Fiche candidat'!B7</f>
        <v>0</v>
      </c>
    </row>
    <row r="7" spans="1:4" s="163" customFormat="1" ht="20.100000000000001" customHeight="1" x14ac:dyDescent="0.2">
      <c r="A7" s="173" t="s">
        <v>37</v>
      </c>
      <c r="B7" s="172">
        <f>'Fiche candidat'!B10</f>
        <v>0</v>
      </c>
      <c r="C7" s="171" t="s">
        <v>45</v>
      </c>
      <c r="D7" s="170">
        <f>'Fiche candidat'!B8</f>
        <v>0</v>
      </c>
    </row>
    <row r="8" spans="1:4" s="163" customFormat="1" ht="20.100000000000001" customHeight="1" x14ac:dyDescent="0.2">
      <c r="A8" s="435" t="s">
        <v>4</v>
      </c>
      <c r="B8" s="187">
        <f>'Fiche candidat'!B16</f>
        <v>0</v>
      </c>
      <c r="C8" s="437"/>
      <c r="D8" s="438"/>
    </row>
    <row r="9" spans="1:4" s="163" customFormat="1" ht="20.100000000000001" customHeight="1" x14ac:dyDescent="0.2">
      <c r="A9" s="436"/>
      <c r="B9" s="181">
        <f>'Fiche candidat'!B19</f>
        <v>0</v>
      </c>
      <c r="C9" s="431"/>
      <c r="D9" s="432"/>
    </row>
    <row r="10" spans="1:4" s="163" customFormat="1" ht="6.75" customHeight="1" x14ac:dyDescent="0.2">
      <c r="A10" s="168"/>
      <c r="B10" s="169"/>
      <c r="C10" s="168"/>
      <c r="D10" s="167"/>
    </row>
    <row r="11" spans="1:4" s="163" customFormat="1" ht="6" customHeight="1" x14ac:dyDescent="0.2">
      <c r="A11" s="168"/>
      <c r="B11" s="169"/>
      <c r="C11" s="168"/>
      <c r="D11" s="167"/>
    </row>
    <row r="12" spans="1:4" s="163" customFormat="1" ht="20.100000000000001" customHeight="1" x14ac:dyDescent="0.2">
      <c r="A12" s="433" t="s">
        <v>196</v>
      </c>
      <c r="B12" s="434"/>
      <c r="C12" s="416" t="s">
        <v>195</v>
      </c>
      <c r="D12" s="417"/>
    </row>
    <row r="13" spans="1:4" s="163" customFormat="1" ht="39.950000000000003" customHeight="1" x14ac:dyDescent="0.2">
      <c r="A13" s="426"/>
      <c r="B13" s="426"/>
      <c r="C13" s="426"/>
      <c r="D13" s="426"/>
    </row>
    <row r="14" spans="1:4" s="163" customFormat="1" ht="39.950000000000003" customHeight="1" x14ac:dyDescent="0.2">
      <c r="A14" s="423"/>
      <c r="B14" s="423"/>
      <c r="C14" s="423"/>
      <c r="D14" s="423"/>
    </row>
    <row r="15" spans="1:4" s="163" customFormat="1" ht="39.950000000000003" customHeight="1" x14ac:dyDescent="0.2">
      <c r="A15" s="423"/>
      <c r="B15" s="423"/>
      <c r="C15" s="423"/>
      <c r="D15" s="423"/>
    </row>
    <row r="16" spans="1:4" s="163" customFormat="1" ht="39.950000000000003" customHeight="1" x14ac:dyDescent="0.2">
      <c r="A16" s="423"/>
      <c r="B16" s="423"/>
      <c r="C16" s="423"/>
      <c r="D16" s="423"/>
    </row>
    <row r="17" spans="1:4" s="163" customFormat="1" ht="39.950000000000003" customHeight="1" x14ac:dyDescent="0.2">
      <c r="A17" s="423"/>
      <c r="B17" s="423"/>
      <c r="C17" s="423"/>
      <c r="D17" s="423"/>
    </row>
    <row r="18" spans="1:4" s="163" customFormat="1" ht="39.950000000000003" customHeight="1" x14ac:dyDescent="0.2">
      <c r="A18" s="421"/>
      <c r="B18" s="422"/>
      <c r="C18" s="421"/>
      <c r="D18" s="422"/>
    </row>
    <row r="19" spans="1:4" s="163" customFormat="1" ht="39.950000000000003" customHeight="1" x14ac:dyDescent="0.2">
      <c r="A19" s="423"/>
      <c r="B19" s="423"/>
      <c r="C19" s="423"/>
      <c r="D19" s="423"/>
    </row>
    <row r="20" spans="1:4" s="163" customFormat="1" ht="39.950000000000003" customHeight="1" x14ac:dyDescent="0.2">
      <c r="A20" s="424"/>
      <c r="B20" s="425"/>
      <c r="C20" s="424"/>
      <c r="D20" s="425"/>
    </row>
    <row r="21" spans="1:4" s="163" customFormat="1" ht="39.950000000000003" customHeight="1" x14ac:dyDescent="0.2">
      <c r="A21" s="166"/>
      <c r="B21" s="166"/>
      <c r="C21" s="166"/>
      <c r="D21" s="166"/>
    </row>
    <row r="22" spans="1:4" s="163" customFormat="1" ht="39.950000000000003" customHeight="1" x14ac:dyDescent="0.2">
      <c r="A22" s="166"/>
      <c r="B22" s="166"/>
      <c r="C22" s="166"/>
      <c r="D22" s="166"/>
    </row>
    <row r="23" spans="1:4" s="163" customFormat="1" ht="39.950000000000003" customHeight="1" x14ac:dyDescent="0.2">
      <c r="A23" s="161" t="s">
        <v>110</v>
      </c>
      <c r="B23" s="162"/>
      <c r="C23" s="161" t="s">
        <v>40</v>
      </c>
      <c r="D23" s="160"/>
    </row>
    <row r="24" spans="1:4" s="163" customFormat="1" ht="39.950000000000003" customHeight="1" x14ac:dyDescent="0.2">
      <c r="A24" s="166"/>
      <c r="B24" s="166"/>
      <c r="C24" s="166"/>
      <c r="D24" s="166"/>
    </row>
    <row r="25" spans="1:4" s="163" customFormat="1" ht="39.950000000000003" customHeight="1" x14ac:dyDescent="0.2">
      <c r="A25" s="166"/>
      <c r="B25" s="166"/>
      <c r="C25" s="166"/>
      <c r="D25" s="166"/>
    </row>
    <row r="26" spans="1:4" s="163" customFormat="1" ht="21" customHeight="1" x14ac:dyDescent="0.2">
      <c r="A26" s="159"/>
      <c r="B26" s="165"/>
      <c r="C26" s="161"/>
      <c r="D26" s="164"/>
    </row>
    <row r="27" spans="1:4" s="163" customFormat="1" x14ac:dyDescent="0.2"/>
    <row r="28" spans="1:4" s="163" customFormat="1" ht="20.100000000000001" customHeight="1" x14ac:dyDescent="0.2">
      <c r="A28" s="410" t="s">
        <v>194</v>
      </c>
      <c r="B28" s="411"/>
      <c r="C28" s="411"/>
      <c r="D28" s="412"/>
    </row>
    <row r="29" spans="1:4" s="163" customFormat="1" ht="39.950000000000003" customHeight="1" x14ac:dyDescent="0.2">
      <c r="A29" s="418"/>
      <c r="B29" s="419"/>
      <c r="C29" s="419"/>
      <c r="D29" s="420"/>
    </row>
    <row r="30" spans="1:4" s="163" customFormat="1" ht="39.950000000000003" customHeight="1" x14ac:dyDescent="0.2">
      <c r="A30" s="407"/>
      <c r="B30" s="408"/>
      <c r="C30" s="408"/>
      <c r="D30" s="409"/>
    </row>
    <row r="31" spans="1:4" s="163" customFormat="1" ht="39.950000000000003" customHeight="1" x14ac:dyDescent="0.2">
      <c r="A31" s="407"/>
      <c r="B31" s="408"/>
      <c r="C31" s="408"/>
      <c r="D31" s="409"/>
    </row>
    <row r="32" spans="1:4" s="163" customFormat="1" ht="39.950000000000003" customHeight="1" x14ac:dyDescent="0.2">
      <c r="A32" s="407"/>
      <c r="B32" s="408"/>
      <c r="C32" s="408"/>
      <c r="D32" s="409"/>
    </row>
    <row r="33" spans="1:4" s="163" customFormat="1" ht="39.950000000000003" customHeight="1" x14ac:dyDescent="0.2">
      <c r="A33" s="407"/>
      <c r="B33" s="408"/>
      <c r="C33" s="408"/>
      <c r="D33" s="409"/>
    </row>
    <row r="34" spans="1:4" s="163" customFormat="1" ht="39.950000000000003" customHeight="1" x14ac:dyDescent="0.2">
      <c r="A34" s="407"/>
      <c r="B34" s="408"/>
      <c r="C34" s="408"/>
      <c r="D34" s="409"/>
    </row>
    <row r="35" spans="1:4" s="163" customFormat="1" ht="39.950000000000003" customHeight="1" x14ac:dyDescent="0.2">
      <c r="A35" s="407"/>
      <c r="B35" s="408"/>
      <c r="C35" s="408"/>
      <c r="D35" s="409"/>
    </row>
    <row r="36" spans="1:4" s="163" customFormat="1" ht="39.950000000000003" customHeight="1" x14ac:dyDescent="0.2">
      <c r="A36" s="407"/>
      <c r="B36" s="408"/>
      <c r="C36" s="408"/>
      <c r="D36" s="409"/>
    </row>
    <row r="37" spans="1:4" s="163" customFormat="1" ht="39.950000000000003" customHeight="1" x14ac:dyDescent="0.2">
      <c r="A37" s="407"/>
      <c r="B37" s="408"/>
      <c r="C37" s="408"/>
      <c r="D37" s="409"/>
    </row>
    <row r="38" spans="1:4" s="163" customFormat="1" ht="39.950000000000003" customHeight="1" x14ac:dyDescent="0.2">
      <c r="A38" s="407"/>
      <c r="B38" s="408"/>
      <c r="C38" s="408"/>
      <c r="D38" s="409"/>
    </row>
    <row r="39" spans="1:4" s="163" customFormat="1" ht="39.950000000000003" customHeight="1" x14ac:dyDescent="0.2">
      <c r="A39" s="407"/>
      <c r="B39" s="408"/>
      <c r="C39" s="408"/>
      <c r="D39" s="409"/>
    </row>
    <row r="40" spans="1:4" s="163" customFormat="1" ht="39.950000000000003" customHeight="1" x14ac:dyDescent="0.2">
      <c r="A40" s="407"/>
      <c r="B40" s="408"/>
      <c r="C40" s="408"/>
      <c r="D40" s="409"/>
    </row>
    <row r="41" spans="1:4" s="163" customFormat="1" ht="39.950000000000003" customHeight="1" x14ac:dyDescent="0.2">
      <c r="A41" s="407"/>
      <c r="B41" s="408"/>
      <c r="C41" s="408"/>
      <c r="D41" s="409"/>
    </row>
    <row r="42" spans="1:4" s="163" customFormat="1" ht="39.950000000000003" customHeight="1" x14ac:dyDescent="0.2">
      <c r="A42" s="413"/>
      <c r="B42" s="414"/>
      <c r="C42" s="414"/>
      <c r="D42" s="415"/>
    </row>
    <row r="43" spans="1:4" ht="9.9499999999999993" customHeight="1" x14ac:dyDescent="0.2">
      <c r="A43" s="157"/>
    </row>
    <row r="44" spans="1:4" s="159" customFormat="1" ht="35.25" customHeight="1" x14ac:dyDescent="0.2">
      <c r="A44" s="159" t="s">
        <v>110</v>
      </c>
      <c r="B44" s="162"/>
      <c r="C44" s="161" t="s">
        <v>40</v>
      </c>
      <c r="D44" s="160"/>
    </row>
    <row r="45" spans="1:4" ht="24.95" customHeight="1" x14ac:dyDescent="0.2">
      <c r="A45" s="158"/>
      <c r="B45" s="158"/>
      <c r="C45" s="158"/>
      <c r="D45" s="158"/>
    </row>
    <row r="46" spans="1:4" ht="24.95" customHeight="1" x14ac:dyDescent="0.2">
      <c r="A46" s="157"/>
    </row>
    <row r="47" spans="1:4" ht="24.95" customHeight="1" x14ac:dyDescent="0.2">
      <c r="A47" s="157"/>
    </row>
    <row r="48" spans="1:4" ht="24.95" customHeight="1" x14ac:dyDescent="0.2">
      <c r="A48" s="157"/>
    </row>
    <row r="49" spans="1:1" ht="24.95" customHeight="1" x14ac:dyDescent="0.2">
      <c r="A49" s="157"/>
    </row>
    <row r="50" spans="1:1" ht="24.95" customHeight="1" x14ac:dyDescent="0.2">
      <c r="A50" s="157"/>
    </row>
    <row r="51" spans="1:1" ht="24.95" customHeight="1" x14ac:dyDescent="0.2">
      <c r="A51" s="157"/>
    </row>
    <row r="52" spans="1:1" ht="24.95" customHeight="1" x14ac:dyDescent="0.2">
      <c r="A52" s="157"/>
    </row>
    <row r="53" spans="1:1" ht="24.95" customHeight="1" x14ac:dyDescent="0.2">
      <c r="A53" s="157"/>
    </row>
    <row r="54" spans="1:1" ht="24.95" customHeight="1" x14ac:dyDescent="0.2">
      <c r="A54" s="157"/>
    </row>
    <row r="55" spans="1:1" ht="24.95" customHeight="1" x14ac:dyDescent="0.2">
      <c r="A55" s="157"/>
    </row>
    <row r="56" spans="1:1" ht="24.95" customHeight="1" x14ac:dyDescent="0.2">
      <c r="A56" s="157"/>
    </row>
    <row r="57" spans="1:1" ht="24.95" customHeight="1" x14ac:dyDescent="0.2">
      <c r="A57" s="157"/>
    </row>
    <row r="58" spans="1:1" ht="24.95" customHeight="1" x14ac:dyDescent="0.2">
      <c r="A58" s="157"/>
    </row>
    <row r="59" spans="1:1" ht="24.95" customHeight="1" x14ac:dyDescent="0.2">
      <c r="A59" s="157"/>
    </row>
    <row r="60" spans="1:1" ht="24.95" customHeight="1" x14ac:dyDescent="0.2">
      <c r="A60" s="157"/>
    </row>
    <row r="61" spans="1:1" ht="24.95" customHeight="1" x14ac:dyDescent="0.2">
      <c r="A61" s="157"/>
    </row>
    <row r="62" spans="1:1" ht="24.95" customHeight="1" x14ac:dyDescent="0.2">
      <c r="A62" s="157"/>
    </row>
    <row r="63" spans="1:1" ht="24.95" customHeight="1" x14ac:dyDescent="0.2">
      <c r="A63" s="157"/>
    </row>
    <row r="64" spans="1:1" ht="24.95" customHeight="1" x14ac:dyDescent="0.2">
      <c r="A64" s="157"/>
    </row>
    <row r="65" spans="1:1" ht="24.95" customHeight="1" x14ac:dyDescent="0.2">
      <c r="A65" s="157"/>
    </row>
    <row r="66" spans="1:1" ht="24.95" customHeight="1" x14ac:dyDescent="0.2">
      <c r="A66" s="157"/>
    </row>
    <row r="67" spans="1:1" ht="24.95" customHeight="1" x14ac:dyDescent="0.2">
      <c r="A67" s="157"/>
    </row>
    <row r="68" spans="1:1" ht="24.95" customHeight="1" x14ac:dyDescent="0.2">
      <c r="A68" s="157"/>
    </row>
    <row r="69" spans="1:1" ht="24.95" customHeight="1" x14ac:dyDescent="0.2">
      <c r="A69" s="157"/>
    </row>
    <row r="70" spans="1:1" ht="24.95" customHeight="1" x14ac:dyDescent="0.2">
      <c r="A70" s="157"/>
    </row>
    <row r="71" spans="1:1" ht="24.95" customHeight="1" x14ac:dyDescent="0.2">
      <c r="A71" s="157"/>
    </row>
    <row r="72" spans="1:1" ht="24.95" customHeight="1" x14ac:dyDescent="0.2">
      <c r="A72" s="157"/>
    </row>
    <row r="73" spans="1:1" ht="24.95" customHeight="1" x14ac:dyDescent="0.2">
      <c r="A73" s="157"/>
    </row>
    <row r="74" spans="1:1" ht="24.95" customHeight="1" x14ac:dyDescent="0.2">
      <c r="A74" s="157"/>
    </row>
  </sheetData>
  <sheetProtection algorithmName="SHA-512" hashValue="0BiZn7NHoyDUkYJ2Tuuet+pbBNzjD7ezgIqmJBLfT32N0tTnFAQ81ktedioT4SeqhrLEsFuePipJU/K9u/F+6A==" saltValue="5tXr7Wxz9RnydQ1PDuw0Bg==" spinCount="100000" sheet="1" selectLockedCells="1"/>
  <mergeCells count="38">
    <mergeCell ref="A13:B13"/>
    <mergeCell ref="C13:D13"/>
    <mergeCell ref="A14:B14"/>
    <mergeCell ref="C14:D14"/>
    <mergeCell ref="A1:D1"/>
    <mergeCell ref="A3:D3"/>
    <mergeCell ref="C9:D9"/>
    <mergeCell ref="A12:B12"/>
    <mergeCell ref="A8:A9"/>
    <mergeCell ref="C8:D8"/>
    <mergeCell ref="C20:D20"/>
    <mergeCell ref="A15:B15"/>
    <mergeCell ref="C15:D15"/>
    <mergeCell ref="A16:B16"/>
    <mergeCell ref="C16:D16"/>
    <mergeCell ref="A17:B17"/>
    <mergeCell ref="C17:D17"/>
    <mergeCell ref="A28:D28"/>
    <mergeCell ref="A41:D41"/>
    <mergeCell ref="A42:D42"/>
    <mergeCell ref="C12:D12"/>
    <mergeCell ref="A29:D29"/>
    <mergeCell ref="A30:D30"/>
    <mergeCell ref="A31:D31"/>
    <mergeCell ref="A32:D32"/>
    <mergeCell ref="A33:D33"/>
    <mergeCell ref="A38:D38"/>
    <mergeCell ref="A39:D39"/>
    <mergeCell ref="A18:B18"/>
    <mergeCell ref="C18:D18"/>
    <mergeCell ref="A19:B19"/>
    <mergeCell ref="C19:D19"/>
    <mergeCell ref="A20:B20"/>
    <mergeCell ref="A40:D40"/>
    <mergeCell ref="A35:D35"/>
    <mergeCell ref="A36:D36"/>
    <mergeCell ref="A37:D37"/>
    <mergeCell ref="A34:D34"/>
  </mergeCells>
  <pageMargins left="0.7" right="0.48958333333333331" top="0.9375" bottom="0.75" header="0.3" footer="0.3"/>
  <pageSetup paperSize="9" orientation="portrait" r:id="rId1"/>
  <headerFooter scaleWithDoc="0">
    <oddHeader>&amp;LService
&amp;"Arial,Gras"Formation professionnelle&amp;R&amp;G</oddHeader>
    <oddFooter>&amp;CPV présentation</oddFooter>
  </headerFooter>
  <rowBreaks count="1" manualBreakCount="1">
    <brk id="26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435CD2C33354B8C911C81BBD0D252" ma:contentTypeVersion="15" ma:contentTypeDescription="Crée un document." ma:contentTypeScope="" ma:versionID="8a3ec9380b92b1396437ca88b356caf7">
  <xsd:schema xmlns:xsd="http://www.w3.org/2001/XMLSchema" xmlns:xs="http://www.w3.org/2001/XMLSchema" xmlns:p="http://schemas.microsoft.com/office/2006/metadata/properties" xmlns:ns2="6e1f99e2-5333-41da-8b53-4841ed365a7c" xmlns:ns3="b6a4f033-4b85-4657-be8c-7e0985d97169" targetNamespace="http://schemas.microsoft.com/office/2006/metadata/properties" ma:root="true" ma:fieldsID="8514dbf48b10cce51c4e194cb586c70b" ns2:_="" ns3:_="">
    <xsd:import namespace="6e1f99e2-5333-41da-8b53-4841ed365a7c"/>
    <xsd:import namespace="b6a4f033-4b85-4657-be8c-7e0985d971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f99e2-5333-41da-8b53-4841ed365a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0f036082-0336-48cf-b551-7e68b48385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4f033-4b85-4657-be8c-7e0985d9716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bc3be57-07cc-4d36-a2db-e357e90c9c33}" ma:internalName="TaxCatchAll" ma:showField="CatchAllData" ma:web="b6a4f033-4b85-4657-be8c-7e0985d971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a4f033-4b85-4657-be8c-7e0985d97169" xsi:nil="true"/>
    <lcf76f155ced4ddcb4097134ff3c332f xmlns="6e1f99e2-5333-41da-8b53-4841ed365a7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ABD0605-B899-464A-9A23-4689A6A759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A314CB-FCA1-43E0-811F-D9E5FFCB4F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1f99e2-5333-41da-8b53-4841ed365a7c"/>
    <ds:schemaRef ds:uri="b6a4f033-4b85-4657-be8c-7e0985d971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84CF39-0BAE-439A-A2F9-BA0AFA072C37}">
  <ds:schemaRefs>
    <ds:schemaRef ds:uri="http://schemas.microsoft.com/office/2006/metadata/properties"/>
    <ds:schemaRef ds:uri="http://schemas.microsoft.com/office/infopath/2007/PartnerControls"/>
    <ds:schemaRef ds:uri="b6a4f033-4b85-4657-be8c-7e0985d97169"/>
    <ds:schemaRef ds:uri="6e1f99e2-5333-41da-8b53-4841ed365a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Explications</vt:lpstr>
      <vt:lpstr>Fiche candidat</vt:lpstr>
      <vt:lpstr>Mandat</vt:lpstr>
      <vt:lpstr>Approbation du projet TPI</vt:lpstr>
      <vt:lpstr>comp. méth-soc-perso</vt:lpstr>
      <vt:lpstr>Suivi de TPI (Form)</vt:lpstr>
      <vt:lpstr>PV Visite (Experts)</vt:lpstr>
      <vt:lpstr>PV Visite 2 (Experts)</vt:lpstr>
      <vt:lpstr>PV présentation</vt:lpstr>
      <vt:lpstr>Protocole</vt:lpstr>
      <vt:lpstr>Pts app. 1</vt:lpstr>
      <vt:lpstr>Pts app. 2</vt:lpstr>
      <vt:lpstr>Pts app. 3</vt:lpstr>
      <vt:lpstr>Pts app. 4</vt:lpstr>
      <vt:lpstr>Calcul de la note TPI</vt:lpstr>
    </vt:vector>
  </TitlesOfParts>
  <Company>&lt;Default&gt;CPAI-JB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cp-ldu</dc:creator>
  <cp:lastModifiedBy>Frédérique Maillard</cp:lastModifiedBy>
  <cp:lastPrinted>2019-03-19T09:00:57Z</cp:lastPrinted>
  <dcterms:created xsi:type="dcterms:W3CDTF">2005-09-26T20:03:29Z</dcterms:created>
  <dcterms:modified xsi:type="dcterms:W3CDTF">2024-04-03T14:06:37Z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0x0101008A1435CD2C33354B8C911C81BBD0D252</vt:lpwstr>
  </property>
  <property fmtid="{D5CDD505-2E9C-101B-9397-08002B2CF9AE}" pid="3" name="Order">
    <vt:r8>4577800</vt:r8>
  </property>
</Properties>
</file>